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ly Here 05-14-17\Krewe of Orion 2017-2018\2018 Bead Order Forms\"/>
    </mc:Choice>
  </mc:AlternateContent>
  <bookViews>
    <workbookView xWindow="0" yWindow="0" windowWidth="19420" windowHeight="11020" xr2:uid="{00000000-000D-0000-FFFF-FFFF00000000}"/>
  </bookViews>
  <sheets>
    <sheet name="Bead Order Form" sheetId="1" r:id="rId1"/>
  </sheets>
  <definedNames>
    <definedName name="ChargeOption">'Bead Order Form'!$A$90:$A$93</definedName>
    <definedName name="_xlnm.Print_Area" localSheetId="0">'Bead Order Form'!$A$1:$M$75</definedName>
  </definedNames>
  <calcPr calcId="171027"/>
  <fileRecoveryPr autoRecover="0"/>
</workbook>
</file>

<file path=xl/calcChain.xml><?xml version="1.0" encoding="utf-8"?>
<calcChain xmlns="http://schemas.openxmlformats.org/spreadsheetml/2006/main">
  <c r="K21" i="1" l="1"/>
  <c r="K20" i="1"/>
  <c r="K37" i="1" l="1"/>
  <c r="K36" i="1"/>
  <c r="K33" i="1"/>
  <c r="K34" i="1"/>
  <c r="K35" i="1"/>
  <c r="K38" i="1"/>
  <c r="K26" i="1"/>
  <c r="K27" i="1"/>
  <c r="K28" i="1"/>
  <c r="K24" i="1"/>
  <c r="K25" i="1"/>
  <c r="K11" i="1"/>
  <c r="K13" i="1"/>
  <c r="K16" i="1"/>
  <c r="K17" i="1"/>
  <c r="K31" i="1"/>
  <c r="K23" i="1"/>
  <c r="K15" i="1"/>
  <c r="K22" i="1"/>
  <c r="K32" i="1"/>
  <c r="K39" i="1"/>
  <c r="K40" i="1" l="1"/>
  <c r="K47" i="1" l="1"/>
  <c r="K49" i="1"/>
  <c r="K43" i="1"/>
  <c r="K51" i="1" l="1"/>
  <c r="K57" i="1" s="1"/>
  <c r="K53" i="1" l="1"/>
</calcChain>
</file>

<file path=xl/sharedStrings.xml><?xml version="1.0" encoding="utf-8"?>
<sst xmlns="http://schemas.openxmlformats.org/spreadsheetml/2006/main" count="112" uniqueCount="103">
  <si>
    <t>Description</t>
  </si>
  <si>
    <t>Unit</t>
  </si>
  <si>
    <t>Dozen</t>
  </si>
  <si>
    <t>1/2 Dozen</t>
  </si>
  <si>
    <t>Each</t>
  </si>
  <si>
    <t>Set</t>
  </si>
  <si>
    <t>Pieces</t>
  </si>
  <si>
    <t>Item Number</t>
  </si>
  <si>
    <t>5 Dozen</t>
  </si>
  <si>
    <t>TELEPHONE NUMBER:</t>
  </si>
  <si>
    <t>CHECK NUMBER:</t>
  </si>
  <si>
    <t xml:space="preserve">LEGEND:  </t>
  </si>
  <si>
    <t>Cost</t>
  </si>
  <si>
    <t>004/Orion</t>
  </si>
  <si>
    <t>022/Orion</t>
  </si>
  <si>
    <t>024/Orion</t>
  </si>
  <si>
    <t>006/Orion</t>
  </si>
  <si>
    <t>025/Orion</t>
  </si>
  <si>
    <t>009/Orion</t>
  </si>
  <si>
    <t>010/Orion</t>
  </si>
  <si>
    <t>012/Orion</t>
  </si>
  <si>
    <t>014/Orion</t>
  </si>
  <si>
    <t>015/Orion</t>
  </si>
  <si>
    <t>016/Orion</t>
  </si>
  <si>
    <t>018/Orion</t>
  </si>
  <si>
    <t>Case</t>
  </si>
  <si>
    <t>32 Dozen</t>
  </si>
  <si>
    <t>14 Dozen</t>
  </si>
  <si>
    <t>12 Dozen</t>
  </si>
  <si>
    <t xml:space="preserve"> 48"   8mm Metallic Purple/Green/Gold</t>
  </si>
  <si>
    <t xml:space="preserve"> 48" 12mm Metallic Red/Silver</t>
  </si>
  <si>
    <t xml:space="preserve"> 48" 16mm Metallic Purple/Green/Gold</t>
  </si>
  <si>
    <t xml:space="preserve"> 60" 12mm Metallic Purple/Green/Gold</t>
  </si>
  <si>
    <t xml:space="preserve"> 60" 18mm Metallic Silver</t>
  </si>
  <si>
    <t xml:space="preserve"> Krewe of Orion Printed Cups (250 / Case)</t>
  </si>
  <si>
    <t xml:space="preserve"> 36" 10 mm H/S Polystone with Theme</t>
  </si>
  <si>
    <t xml:space="preserve"> Orion 10 Gauge .999 Silver Doubloon</t>
  </si>
  <si>
    <t xml:space="preserve"> Large Vinyl Football with Orion Logo</t>
  </si>
  <si>
    <t>Order</t>
  </si>
  <si>
    <t>Quantity</t>
  </si>
  <si>
    <t>EXACT ACCOUNT NAME:</t>
  </si>
  <si>
    <t>8 Dozen</t>
  </si>
  <si>
    <t xml:space="preserve"> Orion 48" 10mm Medallion Bead</t>
  </si>
  <si>
    <t>Member Number:</t>
  </si>
  <si>
    <t>Member Name:</t>
  </si>
  <si>
    <t xml:space="preserve">  INFORMATION TO BE ENTERED BY MEMBER</t>
  </si>
  <si>
    <t xml:space="preserve">  TOTAL DOLLARS CALCULATED BASED ON ORDER QUANTITIES</t>
  </si>
  <si>
    <t>CARD NUMBER:</t>
  </si>
  <si>
    <t>CARD EXPIRATION DATE:</t>
  </si>
  <si>
    <t xml:space="preserve"> KREWE OF ORION, P.O. BOX 77807, BATON ROUGE, LA  70879-7807</t>
  </si>
  <si>
    <t>CARDHOLDER SIGNATURE:</t>
  </si>
  <si>
    <t>CREDIT CARD TYPE:</t>
  </si>
  <si>
    <t>Visa</t>
  </si>
  <si>
    <t>MasterCard</t>
  </si>
  <si>
    <t>American Express</t>
  </si>
  <si>
    <t>None</t>
  </si>
  <si>
    <t xml:space="preserve"> ---Totals--- </t>
  </si>
  <si>
    <t xml:space="preserve"> Doubloons- Orion (300 / Set)</t>
  </si>
  <si>
    <t xml:space="preserve">049/Orion </t>
  </si>
  <si>
    <t xml:space="preserve">                                  Krewe of Orion    ●     P.O. Box 77807, Baton Rouge, LA  70879-7807    ●     www.kreweoforion.com</t>
  </si>
  <si>
    <t xml:space="preserve"> Orion wizard’s sword/wand with six multi-colored
 lights and a large, lighted crystal-like ball on top
 (approximately 30" long) includes batteries</t>
  </si>
  <si>
    <t>CARD SECURITY CODE:</t>
  </si>
  <si>
    <t xml:space="preserve"> = ORDER + LOAD FEE + TAX</t>
  </si>
  <si>
    <t xml:space="preserve"> = 50% BEGINNING BALANCE</t>
  </si>
  <si>
    <t xml:space="preserve"> = BEGINNING BALANCE</t>
  </si>
  <si>
    <t xml:space="preserve"> = ORDER TOTAL + LOAD FEE</t>
  </si>
  <si>
    <t>041/Orion</t>
  </si>
  <si>
    <t>Krewe of Orion - 2018 Bead Order Form</t>
  </si>
  <si>
    <t xml:space="preserve"> January 2, 2018</t>
  </si>
  <si>
    <t xml:space="preserve"> Large Twist Bead - "Masquerade 2018"</t>
  </si>
  <si>
    <t xml:space="preserve"> 9" Light Up Frisbee with Logo</t>
  </si>
  <si>
    <t xml:space="preserve"> 3" Light Up Bouncing Ball with Logo</t>
  </si>
  <si>
    <t xml:space="preserve">       None</t>
  </si>
  <si>
    <t xml:space="preserve">       American Express</t>
  </si>
  <si>
    <t xml:space="preserve">       MasterCard</t>
  </si>
  <si>
    <t xml:space="preserve">       Visa</t>
  </si>
  <si>
    <r>
      <t xml:space="preserve"> </t>
    </r>
    <r>
      <rPr>
        <b/>
        <sz val="9"/>
        <color rgb="FF0000FF"/>
        <rFont val="Arial"/>
        <family val="2"/>
      </rPr>
      <t>= (AT LEAST MINIMUM DUE)</t>
    </r>
  </si>
  <si>
    <t>MINIMUM DEPOSIT DUE</t>
  </si>
  <si>
    <t>BEGINNING BALANCE</t>
  </si>
  <si>
    <t>5% STATE SALES TAX</t>
  </si>
  <si>
    <t>ORDER SUB TOTAL</t>
  </si>
  <si>
    <t>ORDER TOTAL</t>
  </si>
  <si>
    <t>50% OF ORDER</t>
  </si>
  <si>
    <t>LOAD FEE</t>
  </si>
  <si>
    <t xml:space="preserve"> = (DUE WITH ORDER)</t>
  </si>
  <si>
    <t>***FINAL BALANCE  DUE:</t>
  </si>
  <si>
    <t>** PAYMENT MUST ACCOMPANY ORDER</t>
  </si>
  <si>
    <t xml:space="preserve"> –  PAYMENT SUBMITTED</t>
  </si>
  <si>
    <t xml:space="preserve"> Orion Lighted Medallion with Multi-Light Lanyard</t>
  </si>
  <si>
    <r>
      <t xml:space="preserve">                 </t>
    </r>
    <r>
      <rPr>
        <b/>
        <sz val="11"/>
        <color rgb="FF0000FF"/>
        <rFont val="Arial"/>
        <family val="2"/>
      </rPr>
      <t xml:space="preserve"> </t>
    </r>
    <r>
      <rPr>
        <b/>
        <u/>
        <sz val="11"/>
        <color rgb="FF0000FF"/>
        <rFont val="Arial"/>
        <family val="2"/>
      </rPr>
      <t>ENTER PAYMENT INFORMATION</t>
    </r>
  </si>
  <si>
    <r>
      <t xml:space="preserve"> </t>
    </r>
    <r>
      <rPr>
        <b/>
        <sz val="11"/>
        <rFont val="Arial"/>
        <family val="2"/>
      </rPr>
      <t>←3 or 4 Digit Code</t>
    </r>
  </si>
  <si>
    <t>ENTER PAYMENT SUBMITTED</t>
  </si>
  <si>
    <r>
      <rPr>
        <b/>
        <sz val="11"/>
        <rFont val="Arial"/>
        <family val="2"/>
      </rPr>
      <t xml:space="preserve">         ● </t>
    </r>
    <r>
      <rPr>
        <b/>
        <u/>
        <sz val="11"/>
        <rFont val="Arial"/>
        <family val="2"/>
      </rPr>
      <t>Quantities Are Limited, Filled First Come, First Serve</t>
    </r>
  </si>
  <si>
    <r>
      <t>**</t>
    </r>
    <r>
      <rPr>
        <b/>
        <u/>
        <sz val="14"/>
        <rFont val="Arial"/>
        <family val="2"/>
      </rPr>
      <t>MAIL ORDER &amp; PAYMENT TO</t>
    </r>
    <r>
      <rPr>
        <b/>
        <sz val="14"/>
        <rFont val="Arial"/>
        <family val="2"/>
      </rPr>
      <t>:</t>
    </r>
  </si>
  <si>
    <r>
      <t>***</t>
    </r>
    <r>
      <rPr>
        <b/>
        <u/>
        <sz val="10"/>
        <rFont val="Arial"/>
        <family val="2"/>
      </rPr>
      <t>FINAL BALANCE DUE</t>
    </r>
    <r>
      <rPr>
        <b/>
        <sz val="10"/>
        <rFont val="Arial"/>
        <family val="2"/>
      </rPr>
      <t xml:space="preserve"> </t>
    </r>
  </si>
  <si>
    <r>
      <rPr>
        <b/>
        <sz val="14"/>
        <rFont val="Arial"/>
        <family val="2"/>
      </rPr>
      <t xml:space="preserve">(KEY IN INFORMATION IN </t>
    </r>
    <r>
      <rPr>
        <b/>
        <sz val="14"/>
        <color indexed="17"/>
        <rFont val="Arial"/>
        <family val="2"/>
      </rPr>
      <t>GREEN BLANKS)</t>
    </r>
  </si>
  <si>
    <r>
      <t xml:space="preserve">061/Orion </t>
    </r>
    <r>
      <rPr>
        <sz val="14"/>
        <color rgb="FFFF0000"/>
        <rFont val="Arial"/>
        <family val="2"/>
      </rPr>
      <t>(NEW)</t>
    </r>
  </si>
  <si>
    <r>
      <t xml:space="preserve">062/Orion </t>
    </r>
    <r>
      <rPr>
        <sz val="14"/>
        <color rgb="FFFF0000"/>
        <rFont val="Arial"/>
        <family val="2"/>
      </rPr>
      <t>(NEW)</t>
    </r>
  </si>
  <si>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←  Select:</t>
    </r>
  </si>
  <si>
    <t xml:space="preserve"> = 5% of ORDER TOTAL</t>
  </si>
  <si>
    <r>
      <rPr>
        <b/>
        <sz val="11"/>
        <rFont val="Arial"/>
        <family val="2"/>
      </rPr>
      <t xml:space="preserve">● </t>
    </r>
    <r>
      <rPr>
        <b/>
        <u/>
        <sz val="11"/>
        <rFont val="Arial"/>
        <family val="2"/>
      </rPr>
      <t>5% State Sales Tax Is Included</t>
    </r>
  </si>
  <si>
    <r>
      <t xml:space="preserve"> </t>
    </r>
    <r>
      <rPr>
        <sz val="13"/>
        <rFont val="Arial"/>
        <family val="2"/>
      </rPr>
      <t xml:space="preserve">  </t>
    </r>
    <r>
      <rPr>
        <sz val="13"/>
        <color rgb="FF0000FF"/>
        <rFont val="Arial"/>
        <family val="2"/>
      </rPr>
      <t xml:space="preserve"> </t>
    </r>
    <r>
      <rPr>
        <b/>
        <sz val="13"/>
        <color rgb="FF0000FF"/>
        <rFont val="Arial"/>
        <family val="2"/>
      </rPr>
      <t xml:space="preserve">***** All orders include 5% state sales tax and must be received </t>
    </r>
    <r>
      <rPr>
        <b/>
        <sz val="13"/>
        <color indexed="10"/>
        <rFont val="Arial"/>
        <family val="2"/>
      </rPr>
      <t>as soon as possible</t>
    </r>
    <r>
      <rPr>
        <b/>
        <sz val="13"/>
        <rFont val="Arial"/>
        <family val="2"/>
      </rPr>
      <t xml:space="preserve"> </t>
    </r>
    <r>
      <rPr>
        <b/>
        <sz val="13"/>
        <color rgb="FF0000FF"/>
        <rFont val="Arial"/>
        <family val="2"/>
      </rPr>
      <t>along with a minimum of a 50% deposit *****</t>
    </r>
  </si>
  <si>
    <t>KO-25P 11/07/17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</si>
</sst>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_);[Red]\(0.0\)"/>
    <numFmt numFmtId="165" formatCode="0_);[Red]\(0\)"/>
    <numFmt numFmtId="166" formatCode="mm/dd/yy"/>
    <numFmt numFmtId="167" formatCode="#,##0.0_);[Red]\(#,##0.0\)"/>
  </numFmts>
  <fonts count="68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17"/>
      <name val="Arial"/>
      <family val="2"/>
    </font>
    <font>
      <b/>
      <sz val="13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sz val="11"/>
      <color indexed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0"/>
      <name val="Arial"/>
    </font>
    <font>
      <b/>
      <sz val="13"/>
      <name val="Arial"/>
      <family val="2"/>
    </font>
    <font>
      <sz val="13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u/>
      <sz val="11"/>
      <color rgb="FF0000FF"/>
      <name val="Arial"/>
      <family val="2"/>
    </font>
    <font>
      <u/>
      <sz val="12"/>
      <name val="Arial"/>
      <family val="2"/>
    </font>
    <font>
      <sz val="10"/>
      <color indexed="12"/>
      <name val="Arial"/>
      <family val="2"/>
    </font>
    <font>
      <b/>
      <sz val="14"/>
      <color rgb="FFFF0000"/>
      <name val="Arial"/>
      <family val="2"/>
    </font>
    <font>
      <u/>
      <sz val="12"/>
      <color indexed="12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3"/>
      <color rgb="FF0000FF"/>
      <name val="Arial"/>
      <family val="2"/>
    </font>
    <font>
      <sz val="14"/>
      <color rgb="FFFF0000"/>
      <name val="Arial"/>
      <family val="2"/>
    </font>
    <font>
      <b/>
      <sz val="13"/>
      <color rgb="FF0000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25" applyNumberFormat="0" applyAlignment="0" applyProtection="0"/>
    <xf numFmtId="0" fontId="11" fillId="31" borderId="26" applyNumberFormat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7" fillId="33" borderId="25" applyNumberFormat="0" applyAlignment="0" applyProtection="0"/>
    <xf numFmtId="0" fontId="18" fillId="0" borderId="30" applyNumberFormat="0" applyFill="0" applyAlignment="0" applyProtection="0"/>
    <xf numFmtId="0" fontId="19" fillId="34" borderId="0" applyNumberFormat="0" applyBorder="0" applyAlignment="0" applyProtection="0"/>
    <xf numFmtId="0" fontId="3" fillId="0" borderId="0"/>
    <xf numFmtId="0" fontId="6" fillId="35" borderId="31" applyNumberFormat="0" applyFont="0" applyAlignment="0" applyProtection="0"/>
    <xf numFmtId="0" fontId="20" fillId="30" borderId="32" applyNumberFormat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3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37" fillId="0" borderId="0" xfId="0" applyFont="1"/>
    <xf numFmtId="0" fontId="37" fillId="0" borderId="0" xfId="0" applyFont="1" applyAlignment="1"/>
    <xf numFmtId="0" fontId="42" fillId="0" borderId="0" xfId="0" applyFont="1" applyBorder="1" applyAlignment="1">
      <alignment horizontal="right"/>
    </xf>
    <xf numFmtId="0" fontId="37" fillId="0" borderId="0" xfId="0" applyFont="1" applyBorder="1" applyAlignment="1"/>
    <xf numFmtId="0" fontId="37" fillId="0" borderId="0" xfId="0" applyFont="1" applyAlignment="1">
      <alignment horizontal="center"/>
    </xf>
    <xf numFmtId="0" fontId="37" fillId="0" borderId="1" xfId="0" applyFont="1" applyBorder="1" applyAlignment="1"/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37" fillId="0" borderId="7" xfId="0" applyFont="1" applyBorder="1"/>
    <xf numFmtId="0" fontId="42" fillId="0" borderId="8" xfId="0" applyFont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1" fillId="36" borderId="2" xfId="0" applyFont="1" applyFill="1" applyBorder="1" applyAlignment="1" applyProtection="1">
      <alignment horizontal="center"/>
    </xf>
    <xf numFmtId="0" fontId="46" fillId="36" borderId="2" xfId="0" applyFont="1" applyFill="1" applyBorder="1" applyAlignment="1" applyProtection="1">
      <alignment horizontal="center"/>
    </xf>
    <xf numFmtId="0" fontId="46" fillId="36" borderId="2" xfId="0" applyFont="1" applyFill="1" applyBorder="1" applyAlignment="1">
      <alignment horizontal="center"/>
    </xf>
    <xf numFmtId="0" fontId="42" fillId="37" borderId="2" xfId="0" applyFont="1" applyFill="1" applyBorder="1" applyAlignment="1" applyProtection="1">
      <alignment horizontal="center"/>
      <protection locked="0"/>
    </xf>
    <xf numFmtId="44" fontId="41" fillId="36" borderId="2" xfId="0" applyNumberFormat="1" applyFont="1" applyFill="1" applyBorder="1" applyAlignment="1">
      <alignment horizontal="right"/>
    </xf>
    <xf numFmtId="8" fontId="41" fillId="3" borderId="2" xfId="0" applyNumberFormat="1" applyFont="1" applyFill="1" applyBorder="1" applyAlignment="1">
      <alignment horizontal="right"/>
    </xf>
    <xf numFmtId="165" fontId="47" fillId="0" borderId="4" xfId="0" applyNumberFormat="1" applyFont="1" applyFill="1" applyBorder="1" applyAlignment="1">
      <alignment horizontal="center"/>
    </xf>
    <xf numFmtId="38" fontId="47" fillId="0" borderId="5" xfId="0" applyNumberFormat="1" applyFont="1" applyFill="1" applyBorder="1" applyAlignment="1">
      <alignment horizontal="center"/>
    </xf>
    <xf numFmtId="0" fontId="48" fillId="0" borderId="0" xfId="0" applyFont="1"/>
    <xf numFmtId="0" fontId="41" fillId="0" borderId="2" xfId="0" applyFont="1" applyFill="1" applyBorder="1" applyAlignment="1" applyProtection="1">
      <alignment horizontal="center"/>
    </xf>
    <xf numFmtId="0" fontId="46" fillId="0" borderId="2" xfId="0" applyFont="1" applyFill="1" applyBorder="1" applyAlignment="1" applyProtection="1">
      <alignment horizontal="center"/>
    </xf>
    <xf numFmtId="0" fontId="46" fillId="0" borderId="2" xfId="0" applyFont="1" applyBorder="1" applyAlignment="1">
      <alignment horizontal="center"/>
    </xf>
    <xf numFmtId="44" fontId="41" fillId="0" borderId="2" xfId="0" applyNumberFormat="1" applyFont="1" applyFill="1" applyBorder="1" applyAlignment="1">
      <alignment horizontal="right"/>
    </xf>
    <xf numFmtId="0" fontId="46" fillId="0" borderId="2" xfId="0" applyFont="1" applyFill="1" applyBorder="1" applyAlignment="1">
      <alignment horizontal="center"/>
    </xf>
    <xf numFmtId="0" fontId="42" fillId="37" borderId="0" xfId="0" applyFont="1" applyFill="1" applyAlignment="1" applyProtection="1">
      <alignment horizontal="center"/>
      <protection locked="0"/>
    </xf>
    <xf numFmtId="164" fontId="47" fillId="0" borderId="4" xfId="0" applyNumberFormat="1" applyFont="1" applyFill="1" applyBorder="1" applyAlignment="1">
      <alignment horizontal="center"/>
    </xf>
    <xf numFmtId="0" fontId="41" fillId="36" borderId="2" xfId="0" applyFont="1" applyFill="1" applyBorder="1" applyAlignment="1" applyProtection="1">
      <alignment horizontal="center" vertical="top"/>
    </xf>
    <xf numFmtId="0" fontId="46" fillId="36" borderId="2" xfId="0" applyFont="1" applyFill="1" applyBorder="1" applyAlignment="1" applyProtection="1">
      <alignment horizontal="center" vertical="top"/>
    </xf>
    <xf numFmtId="0" fontId="46" fillId="36" borderId="2" xfId="0" applyFont="1" applyFill="1" applyBorder="1" applyAlignment="1">
      <alignment horizontal="center" vertical="top"/>
    </xf>
    <xf numFmtId="44" fontId="41" fillId="36" borderId="2" xfId="0" applyNumberFormat="1" applyFont="1" applyFill="1" applyBorder="1" applyAlignment="1">
      <alignment horizontal="right" vertical="top"/>
    </xf>
    <xf numFmtId="8" fontId="41" fillId="3" borderId="2" xfId="0" applyNumberFormat="1" applyFont="1" applyFill="1" applyBorder="1" applyAlignment="1">
      <alignment horizontal="right" vertical="top"/>
    </xf>
    <xf numFmtId="164" fontId="47" fillId="0" borderId="4" xfId="0" applyNumberFormat="1" applyFont="1" applyFill="1" applyBorder="1" applyAlignment="1">
      <alignment horizontal="center" vertical="top"/>
    </xf>
    <xf numFmtId="38" fontId="47" fillId="0" borderId="5" xfId="0" applyNumberFormat="1" applyFont="1" applyFill="1" applyBorder="1" applyAlignment="1">
      <alignment horizontal="center" vertical="top"/>
    </xf>
    <xf numFmtId="0" fontId="37" fillId="0" borderId="0" xfId="0" applyFont="1" applyAlignment="1">
      <alignment vertical="top"/>
    </xf>
    <xf numFmtId="0" fontId="41" fillId="0" borderId="2" xfId="0" applyFont="1" applyFill="1" applyBorder="1" applyAlignment="1" applyProtection="1">
      <alignment horizontal="center" vertical="top"/>
    </xf>
    <xf numFmtId="0" fontId="42" fillId="36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0" fontId="45" fillId="0" borderId="4" xfId="0" applyFont="1" applyBorder="1" applyAlignment="1">
      <alignment horizontal="center"/>
    </xf>
    <xf numFmtId="0" fontId="45" fillId="0" borderId="0" xfId="0" applyFont="1" applyBorder="1"/>
    <xf numFmtId="0" fontId="45" fillId="0" borderId="0" xfId="0" applyFont="1" applyBorder="1" applyAlignment="1">
      <alignment horizontal="center"/>
    </xf>
    <xf numFmtId="0" fontId="53" fillId="0" borderId="0" xfId="0" applyFont="1"/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7" fillId="0" borderId="4" xfId="0" applyFont="1" applyFill="1" applyBorder="1" applyAlignment="1"/>
    <xf numFmtId="0" fontId="52" fillId="0" borderId="5" xfId="0" applyFont="1" applyFill="1" applyBorder="1"/>
    <xf numFmtId="0" fontId="54" fillId="0" borderId="0" xfId="0" applyFont="1" applyAlignment="1">
      <alignment horizontal="left"/>
    </xf>
    <xf numFmtId="0" fontId="46" fillId="0" borderId="0" xfId="0" applyFont="1" applyBorder="1"/>
    <xf numFmtId="0" fontId="50" fillId="0" borderId="0" xfId="0" applyFont="1" applyBorder="1" applyAlignment="1">
      <alignment horizontal="right"/>
    </xf>
    <xf numFmtId="8" fontId="42" fillId="3" borderId="15" xfId="0" applyNumberFormat="1" applyFont="1" applyFill="1" applyBorder="1" applyAlignment="1">
      <alignment horizontal="right"/>
    </xf>
    <xf numFmtId="0" fontId="52" fillId="0" borderId="6" xfId="0" applyFont="1" applyFill="1" applyBorder="1"/>
    <xf numFmtId="0" fontId="52" fillId="0" borderId="7" xfId="0" applyFont="1" applyFill="1" applyBorder="1" applyAlignment="1">
      <alignment horizontal="left"/>
    </xf>
    <xf numFmtId="0" fontId="46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37" fillId="0" borderId="0" xfId="0" applyFont="1" applyBorder="1"/>
    <xf numFmtId="0" fontId="37" fillId="0" borderId="5" xfId="0" applyFont="1" applyBorder="1"/>
    <xf numFmtId="0" fontId="45" fillId="0" borderId="5" xfId="0" applyFont="1" applyBorder="1" applyAlignment="1">
      <alignment horizontal="right" vertic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8" fontId="42" fillId="3" borderId="15" xfId="0" applyNumberFormat="1" applyFont="1" applyFill="1" applyBorder="1" applyAlignment="1" applyProtection="1">
      <alignment horizontal="right"/>
    </xf>
    <xf numFmtId="0" fontId="57" fillId="0" borderId="0" xfId="0" applyFont="1" applyBorder="1"/>
    <xf numFmtId="0" fontId="46" fillId="0" borderId="4" xfId="0" applyFont="1" applyFill="1" applyBorder="1" applyAlignment="1">
      <alignment horizontal="center" vertical="center"/>
    </xf>
    <xf numFmtId="0" fontId="42" fillId="0" borderId="16" xfId="0" applyFont="1" applyFill="1" applyBorder="1" applyAlignment="1" applyProtection="1">
      <alignment horizontal="center"/>
    </xf>
    <xf numFmtId="0" fontId="37" fillId="0" borderId="0" xfId="0" applyFont="1" applyBorder="1" applyAlignment="1">
      <alignment vertical="top"/>
    </xf>
    <xf numFmtId="0" fontId="46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8" fontId="42" fillId="3" borderId="15" xfId="0" applyNumberFormat="1" applyFont="1" applyFill="1" applyBorder="1"/>
    <xf numFmtId="0" fontId="46" fillId="0" borderId="35" xfId="0" applyFont="1" applyBorder="1" applyAlignment="1">
      <alignment horizontal="center" vertical="center"/>
    </xf>
    <xf numFmtId="0" fontId="46" fillId="0" borderId="10" xfId="0" applyFont="1" applyBorder="1"/>
    <xf numFmtId="0" fontId="45" fillId="0" borderId="0" xfId="0" applyFont="1" applyBorder="1" applyAlignment="1">
      <alignment vertical="center"/>
    </xf>
    <xf numFmtId="0" fontId="45" fillId="0" borderId="35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49" fontId="42" fillId="0" borderId="0" xfId="0" applyNumberFormat="1" applyFont="1" applyFill="1" applyBorder="1" applyAlignment="1" applyProtection="1">
      <alignment horizontal="center"/>
    </xf>
    <xf numFmtId="49" fontId="42" fillId="0" borderId="13" xfId="0" applyNumberFormat="1" applyFont="1" applyFill="1" applyBorder="1" applyAlignment="1" applyProtection="1">
      <alignment horizontal="center"/>
    </xf>
    <xf numFmtId="0" fontId="45" fillId="0" borderId="0" xfId="0" applyFont="1" applyAlignment="1">
      <alignment vertical="center"/>
    </xf>
    <xf numFmtId="0" fontId="54" fillId="0" borderId="0" xfId="0" applyFont="1" applyBorder="1" applyAlignment="1">
      <alignment horizontal="right"/>
    </xf>
    <xf numFmtId="8" fontId="42" fillId="0" borderId="0" xfId="0" applyNumberFormat="1" applyFont="1" applyFill="1" applyBorder="1"/>
    <xf numFmtId="0" fontId="46" fillId="0" borderId="13" xfId="0" applyFont="1" applyBorder="1"/>
    <xf numFmtId="0" fontId="57" fillId="0" borderId="0" xfId="0" applyFont="1" applyBorder="1" applyAlignment="1">
      <alignment horizontal="left"/>
    </xf>
    <xf numFmtId="8" fontId="46" fillId="0" borderId="0" xfId="0" applyNumberFormat="1" applyFont="1" applyBorder="1"/>
    <xf numFmtId="0" fontId="45" fillId="0" borderId="5" xfId="0" applyFont="1" applyBorder="1" applyAlignment="1">
      <alignment vertical="top"/>
    </xf>
    <xf numFmtId="0" fontId="46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right" vertical="center"/>
    </xf>
    <xf numFmtId="0" fontId="58" fillId="0" borderId="0" xfId="0" applyFont="1" applyBorder="1" applyAlignment="1">
      <alignment horizontal="right"/>
    </xf>
    <xf numFmtId="8" fontId="42" fillId="4" borderId="15" xfId="0" applyNumberFormat="1" applyFont="1" applyFill="1" applyBorder="1" applyAlignment="1" applyProtection="1">
      <protection locked="0"/>
    </xf>
    <xf numFmtId="0" fontId="3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8" fontId="42" fillId="3" borderId="15" xfId="0" applyNumberFormat="1" applyFont="1" applyFill="1" applyBorder="1" applyAlignment="1"/>
    <xf numFmtId="0" fontId="37" fillId="0" borderId="4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57" fillId="0" borderId="5" xfId="0" applyFont="1" applyBorder="1" applyAlignment="1">
      <alignment horizontal="right" vertical="top"/>
    </xf>
    <xf numFmtId="0" fontId="53" fillId="0" borderId="0" xfId="0" applyFont="1" applyBorder="1" applyAlignment="1">
      <alignment horizontal="right"/>
    </xf>
    <xf numFmtId="0" fontId="46" fillId="0" borderId="0" xfId="0" quotePrefix="1" applyFont="1" applyFill="1" applyBorder="1" applyAlignment="1">
      <alignment horizontal="left"/>
    </xf>
    <xf numFmtId="0" fontId="46" fillId="0" borderId="0" xfId="0" applyFont="1" applyFill="1" applyBorder="1" applyAlignment="1"/>
    <xf numFmtId="0" fontId="40" fillId="0" borderId="0" xfId="0" applyFont="1" applyBorder="1" applyAlignment="1">
      <alignment horizontal="left"/>
    </xf>
    <xf numFmtId="0" fontId="49" fillId="0" borderId="4" xfId="0" applyFont="1" applyBorder="1" applyAlignment="1"/>
    <xf numFmtId="0" fontId="59" fillId="0" borderId="0" xfId="0" applyFont="1" applyBorder="1" applyAlignment="1"/>
    <xf numFmtId="0" fontId="60" fillId="0" borderId="0" xfId="0" applyFont="1"/>
    <xf numFmtId="0" fontId="47" fillId="0" borderId="0" xfId="0" applyFont="1" applyAlignment="1"/>
    <xf numFmtId="0" fontId="47" fillId="0" borderId="5" xfId="0" applyFont="1" applyBorder="1" applyAlignment="1"/>
    <xf numFmtId="0" fontId="42" fillId="0" borderId="4" xfId="0" applyFont="1" applyBorder="1" applyAlignment="1">
      <alignment horizontal="right"/>
    </xf>
    <xf numFmtId="49" fontId="61" fillId="0" borderId="0" xfId="0" applyNumberFormat="1" applyFont="1" applyFill="1"/>
    <xf numFmtId="0" fontId="37" fillId="0" borderId="0" xfId="0" applyFont="1" applyBorder="1" applyAlignment="1">
      <alignment horizontal="left"/>
    </xf>
    <xf numFmtId="0" fontId="62" fillId="0" borderId="0" xfId="0" applyFont="1" applyBorder="1" applyAlignment="1"/>
    <xf numFmtId="0" fontId="63" fillId="0" borderId="5" xfId="0" applyFont="1" applyBorder="1"/>
    <xf numFmtId="0" fontId="60" fillId="0" borderId="0" xfId="0" applyFont="1" applyBorder="1"/>
    <xf numFmtId="0" fontId="40" fillId="0" borderId="0" xfId="0" applyFont="1" applyBorder="1"/>
    <xf numFmtId="0" fontId="42" fillId="4" borderId="11" xfId="0" applyFont="1" applyFill="1" applyBorder="1"/>
    <xf numFmtId="0" fontId="46" fillId="4" borderId="3" xfId="0" applyFont="1" applyFill="1" applyBorder="1"/>
    <xf numFmtId="0" fontId="37" fillId="4" borderId="3" xfId="0" applyFont="1" applyFill="1" applyBorder="1"/>
    <xf numFmtId="0" fontId="37" fillId="4" borderId="3" xfId="0" applyFont="1" applyFill="1" applyBorder="1" applyAlignment="1">
      <alignment horizontal="center"/>
    </xf>
    <xf numFmtId="0" fontId="37" fillId="4" borderId="12" xfId="0" applyFont="1" applyFill="1" applyBorder="1"/>
    <xf numFmtId="0" fontId="42" fillId="3" borderId="11" xfId="0" applyFont="1" applyFill="1" applyBorder="1"/>
    <xf numFmtId="0" fontId="41" fillId="3" borderId="3" xfId="0" applyFont="1" applyFill="1" applyBorder="1"/>
    <xf numFmtId="0" fontId="37" fillId="3" borderId="3" xfId="0" applyFont="1" applyFill="1" applyBorder="1"/>
    <xf numFmtId="0" fontId="37" fillId="3" borderId="3" xfId="0" applyFont="1" applyFill="1" applyBorder="1" applyAlignment="1">
      <alignment horizontal="center"/>
    </xf>
    <xf numFmtId="0" fontId="48" fillId="3" borderId="12" xfId="0" applyFont="1" applyFill="1" applyBorder="1"/>
    <xf numFmtId="166" fontId="52" fillId="0" borderId="5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42" fillId="2" borderId="11" xfId="0" applyFont="1" applyFill="1" applyBorder="1"/>
    <xf numFmtId="0" fontId="37" fillId="2" borderId="3" xfId="0" applyFont="1" applyFill="1" applyBorder="1"/>
    <xf numFmtId="0" fontId="37" fillId="2" borderId="3" xfId="0" applyFont="1" applyFill="1" applyBorder="1" applyAlignment="1">
      <alignment horizontal="center"/>
    </xf>
    <xf numFmtId="0" fontId="37" fillId="2" borderId="12" xfId="0" applyFont="1" applyFill="1" applyBorder="1"/>
    <xf numFmtId="0" fontId="37" fillId="0" borderId="4" xfId="0" applyFont="1" applyBorder="1"/>
    <xf numFmtId="0" fontId="37" fillId="0" borderId="6" xfId="0" applyFont="1" applyBorder="1" applyAlignment="1">
      <alignment horizontal="center"/>
    </xf>
    <xf numFmtId="0" fontId="42" fillId="0" borderId="3" xfId="0" applyFont="1" applyFill="1" applyBorder="1"/>
    <xf numFmtId="0" fontId="37" fillId="0" borderId="3" xfId="0" applyFont="1" applyFill="1" applyBorder="1"/>
    <xf numFmtId="0" fontId="37" fillId="0" borderId="3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27" fillId="0" borderId="4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4" fillId="0" borderId="5" xfId="0" applyFont="1" applyBorder="1"/>
    <xf numFmtId="0" fontId="2" fillId="0" borderId="0" xfId="0" applyFont="1" applyBorder="1"/>
    <xf numFmtId="0" fontId="2" fillId="0" borderId="5" xfId="0" applyFont="1" applyBorder="1"/>
    <xf numFmtId="0" fontId="41" fillId="0" borderId="0" xfId="0" applyFont="1" applyFill="1" applyBorder="1"/>
    <xf numFmtId="0" fontId="27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4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2" fillId="38" borderId="2" xfId="0" applyFont="1" applyFill="1" applyBorder="1" applyAlignment="1" applyProtection="1">
      <alignment horizontal="center"/>
    </xf>
    <xf numFmtId="0" fontId="24" fillId="0" borderId="0" xfId="0" applyFont="1" applyBorder="1"/>
    <xf numFmtId="0" fontId="41" fillId="36" borderId="8" xfId="0" applyFont="1" applyFill="1" applyBorder="1" applyAlignment="1" applyProtection="1">
      <alignment horizontal="center" vertical="top"/>
    </xf>
    <xf numFmtId="0" fontId="37" fillId="36" borderId="14" xfId="0" applyFont="1" applyFill="1" applyBorder="1" applyAlignment="1">
      <alignment horizontal="center" vertical="top"/>
    </xf>
    <xf numFmtId="0" fontId="37" fillId="36" borderId="9" xfId="0" applyFont="1" applyFill="1" applyBorder="1" applyAlignment="1">
      <alignment horizontal="center" vertical="top"/>
    </xf>
    <xf numFmtId="0" fontId="52" fillId="0" borderId="0" xfId="0" applyFont="1" applyBorder="1" applyAlignment="1">
      <alignment horizontal="left"/>
    </xf>
    <xf numFmtId="0" fontId="45" fillId="0" borderId="35" xfId="0" applyFont="1" applyBorder="1" applyAlignment="1">
      <alignment horizontal="right" vertical="center"/>
    </xf>
    <xf numFmtId="0" fontId="45" fillId="0" borderId="5" xfId="0" applyFont="1" applyBorder="1" applyAlignment="1">
      <alignment horizontal="right" vertical="center"/>
    </xf>
    <xf numFmtId="0" fontId="45" fillId="0" borderId="34" xfId="0" applyFont="1" applyBorder="1" applyAlignment="1">
      <alignment horizontal="right" vertical="center"/>
    </xf>
    <xf numFmtId="0" fontId="45" fillId="0" borderId="38" xfId="0" applyFont="1" applyBorder="1" applyAlignment="1">
      <alignment horizontal="right" vertical="center"/>
    </xf>
    <xf numFmtId="0" fontId="45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37" fillId="0" borderId="5" xfId="0" applyFont="1" applyBorder="1" applyAlignment="1"/>
    <xf numFmtId="49" fontId="52" fillId="4" borderId="19" xfId="0" applyNumberFormat="1" applyFont="1" applyFill="1" applyBorder="1" applyAlignment="1" applyProtection="1">
      <alignment horizontal="left"/>
      <protection locked="0"/>
    </xf>
    <xf numFmtId="49" fontId="52" fillId="4" borderId="21" xfId="0" applyNumberFormat="1" applyFont="1" applyFill="1" applyBorder="1" applyAlignment="1" applyProtection="1">
      <alignment horizontal="left"/>
      <protection locked="0"/>
    </xf>
    <xf numFmtId="0" fontId="46" fillId="36" borderId="8" xfId="0" applyFont="1" applyFill="1" applyBorder="1" applyAlignment="1">
      <alignment horizontal="center" vertical="top"/>
    </xf>
    <xf numFmtId="0" fontId="46" fillId="36" borderId="14" xfId="0" applyFont="1" applyFill="1" applyBorder="1" applyAlignment="1">
      <alignment horizontal="center" vertical="top"/>
    </xf>
    <xf numFmtId="0" fontId="46" fillId="36" borderId="9" xfId="0" applyFont="1" applyFill="1" applyBorder="1" applyAlignment="1">
      <alignment horizontal="center" vertical="top"/>
    </xf>
    <xf numFmtId="49" fontId="42" fillId="4" borderId="19" xfId="0" applyNumberFormat="1" applyFont="1" applyFill="1" applyBorder="1" applyAlignment="1" applyProtection="1">
      <alignment horizontal="center"/>
      <protection locked="0"/>
    </xf>
    <xf numFmtId="49" fontId="42" fillId="4" borderId="21" xfId="0" applyNumberFormat="1" applyFont="1" applyFill="1" applyBorder="1" applyAlignment="1" applyProtection="1">
      <alignment horizontal="center"/>
      <protection locked="0"/>
    </xf>
    <xf numFmtId="49" fontId="42" fillId="4" borderId="16" xfId="0" applyNumberFormat="1" applyFont="1" applyFill="1" applyBorder="1" applyAlignment="1" applyProtection="1">
      <alignment horizontal="center"/>
      <protection locked="0"/>
    </xf>
    <xf numFmtId="49" fontId="37" fillId="0" borderId="20" xfId="0" applyNumberFormat="1" applyFont="1" applyBorder="1" applyAlignment="1" applyProtection="1">
      <alignment horizontal="center"/>
      <protection locked="0"/>
    </xf>
    <xf numFmtId="49" fontId="29" fillId="0" borderId="4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42" fillId="4" borderId="20" xfId="0" applyNumberFormat="1" applyFont="1" applyFill="1" applyBorder="1" applyAlignment="1" applyProtection="1">
      <alignment horizontal="center"/>
      <protection locked="0"/>
    </xf>
    <xf numFmtId="167" fontId="52" fillId="0" borderId="4" xfId="0" applyNumberFormat="1" applyFont="1" applyFill="1" applyBorder="1" applyAlignment="1">
      <alignment horizontal="center" vertical="center"/>
    </xf>
    <xf numFmtId="167" fontId="47" fillId="0" borderId="4" xfId="0" applyNumberFormat="1" applyFont="1" applyFill="1" applyBorder="1" applyAlignment="1">
      <alignment horizontal="center" vertical="center"/>
    </xf>
    <xf numFmtId="49" fontId="41" fillId="0" borderId="20" xfId="0" applyNumberFormat="1" applyFont="1" applyBorder="1" applyAlignment="1" applyProtection="1">
      <alignment horizontal="center"/>
      <protection locked="0"/>
    </xf>
    <xf numFmtId="0" fontId="41" fillId="36" borderId="11" xfId="0" applyFont="1" applyFill="1" applyBorder="1" applyAlignment="1" applyProtection="1"/>
    <xf numFmtId="0" fontId="41" fillId="36" borderId="3" xfId="0" applyFont="1" applyFill="1" applyBorder="1" applyAlignment="1" applyProtection="1"/>
    <xf numFmtId="0" fontId="41" fillId="36" borderId="12" xfId="0" applyFont="1" applyFill="1" applyBorder="1" applyAlignment="1" applyProtection="1"/>
    <xf numFmtId="0" fontId="41" fillId="0" borderId="11" xfId="0" applyFont="1" applyFill="1" applyBorder="1" applyAlignment="1" applyProtection="1"/>
    <xf numFmtId="0" fontId="41" fillId="0" borderId="3" xfId="0" applyFont="1" applyFill="1" applyBorder="1" applyAlignment="1" applyProtection="1"/>
    <xf numFmtId="0" fontId="41" fillId="0" borderId="12" xfId="0" applyFont="1" applyFill="1" applyBorder="1" applyAlignment="1" applyProtection="1"/>
    <xf numFmtId="0" fontId="41" fillId="0" borderId="2" xfId="0" applyFont="1" applyFill="1" applyBorder="1" applyAlignment="1" applyProtection="1"/>
    <xf numFmtId="0" fontId="27" fillId="36" borderId="11" xfId="0" applyFont="1" applyFill="1" applyBorder="1" applyAlignment="1" applyProtection="1">
      <alignment wrapText="1"/>
    </xf>
    <xf numFmtId="0" fontId="41" fillId="36" borderId="3" xfId="0" applyFont="1" applyFill="1" applyBorder="1" applyAlignment="1">
      <alignment wrapText="1"/>
    </xf>
    <xf numFmtId="0" fontId="41" fillId="36" borderId="12" xfId="0" applyFont="1" applyFill="1" applyBorder="1" applyAlignment="1">
      <alignment wrapText="1"/>
    </xf>
    <xf numFmtId="8" fontId="41" fillId="36" borderId="8" xfId="0" applyNumberFormat="1" applyFont="1" applyFill="1" applyBorder="1" applyAlignment="1">
      <alignment horizontal="right" vertical="top"/>
    </xf>
    <xf numFmtId="0" fontId="37" fillId="36" borderId="14" xfId="0" applyFont="1" applyFill="1" applyBorder="1" applyAlignment="1">
      <alignment horizontal="right" vertical="top"/>
    </xf>
    <xf numFmtId="0" fontId="37" fillId="36" borderId="9" xfId="0" applyFont="1" applyFill="1" applyBorder="1" applyAlignment="1">
      <alignment horizontal="right" vertical="top"/>
    </xf>
    <xf numFmtId="38" fontId="52" fillId="0" borderId="5" xfId="0" applyNumberFormat="1" applyFont="1" applyFill="1" applyBorder="1" applyAlignment="1">
      <alignment horizontal="center" vertical="center"/>
    </xf>
    <xf numFmtId="38" fontId="47" fillId="0" borderId="5" xfId="0" applyNumberFormat="1" applyFont="1" applyFill="1" applyBorder="1" applyAlignment="1">
      <alignment horizontal="center" vertical="center"/>
    </xf>
    <xf numFmtId="8" fontId="42" fillId="3" borderId="8" xfId="0" applyNumberFormat="1" applyFont="1" applyFill="1" applyBorder="1" applyAlignment="1">
      <alignment horizontal="right" vertical="center"/>
    </xf>
    <xf numFmtId="8" fontId="42" fillId="3" borderId="9" xfId="0" applyNumberFormat="1" applyFont="1" applyFill="1" applyBorder="1" applyAlignment="1">
      <alignment horizontal="right" vertical="center"/>
    </xf>
    <xf numFmtId="49" fontId="42" fillId="4" borderId="23" xfId="0" applyNumberFormat="1" applyFont="1" applyFill="1" applyBorder="1" applyAlignment="1" applyProtection="1">
      <alignment horizontal="center"/>
      <protection locked="0"/>
    </xf>
    <xf numFmtId="49" fontId="42" fillId="4" borderId="24" xfId="0" applyNumberFormat="1" applyFont="1" applyFill="1" applyBorder="1" applyAlignment="1" applyProtection="1">
      <alignment horizontal="center"/>
      <protection locked="0"/>
    </xf>
    <xf numFmtId="0" fontId="50" fillId="0" borderId="22" xfId="0" applyFont="1" applyBorder="1" applyAlignment="1">
      <alignment horizontal="right"/>
    </xf>
    <xf numFmtId="0" fontId="51" fillId="0" borderId="18" xfId="0" applyFont="1" applyBorder="1" applyAlignment="1"/>
    <xf numFmtId="0" fontId="51" fillId="0" borderId="0" xfId="0" applyFont="1" applyAlignment="1"/>
    <xf numFmtId="0" fontId="51" fillId="0" borderId="5" xfId="0" applyFont="1" applyBorder="1" applyAlignment="1"/>
    <xf numFmtId="0" fontId="35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/>
    <xf numFmtId="0" fontId="41" fillId="36" borderId="2" xfId="0" applyFont="1" applyFill="1" applyBorder="1" applyAlignment="1" applyProtection="1"/>
    <xf numFmtId="0" fontId="42" fillId="0" borderId="2" xfId="0" applyFont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42" fillId="0" borderId="5" xfId="0" applyFont="1" applyBorder="1" applyAlignment="1">
      <alignment horizontal="right"/>
    </xf>
    <xf numFmtId="0" fontId="41" fillId="0" borderId="20" xfId="0" applyFont="1" applyBorder="1" applyAlignment="1" applyProtection="1">
      <protection locked="0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49" fillId="0" borderId="1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41" fillId="0" borderId="0" xfId="0" applyFont="1" applyFill="1" applyBorder="1" applyAlignment="1" applyProtection="1"/>
    <xf numFmtId="0" fontId="41" fillId="36" borderId="17" xfId="0" applyFont="1" applyFill="1" applyBorder="1" applyAlignment="1" applyProtection="1">
      <alignment vertical="top" wrapText="1"/>
    </xf>
    <xf numFmtId="0" fontId="41" fillId="36" borderId="22" xfId="0" applyFont="1" applyFill="1" applyBorder="1" applyAlignment="1" applyProtection="1">
      <alignment vertical="top" wrapText="1"/>
    </xf>
    <xf numFmtId="0" fontId="37" fillId="36" borderId="4" xfId="0" applyFont="1" applyFill="1" applyBorder="1" applyAlignment="1">
      <alignment vertical="top" wrapText="1"/>
    </xf>
    <xf numFmtId="0" fontId="37" fillId="36" borderId="0" xfId="0" applyFont="1" applyFill="1" applyBorder="1" applyAlignment="1">
      <alignment vertical="top" wrapText="1"/>
    </xf>
    <xf numFmtId="0" fontId="37" fillId="36" borderId="6" xfId="0" applyFont="1" applyFill="1" applyBorder="1" applyAlignment="1">
      <alignment wrapText="1"/>
    </xf>
    <xf numFmtId="0" fontId="37" fillId="36" borderId="1" xfId="0" applyFont="1" applyFill="1" applyBorder="1" applyAlignment="1">
      <alignment wrapText="1"/>
    </xf>
    <xf numFmtId="8" fontId="41" fillId="3" borderId="8" xfId="0" applyNumberFormat="1" applyFont="1" applyFill="1" applyBorder="1" applyAlignment="1">
      <alignment horizontal="right" vertical="top"/>
    </xf>
    <xf numFmtId="0" fontId="37" fillId="0" borderId="14" xfId="0" applyFont="1" applyBorder="1" applyAlignment="1">
      <alignment horizontal="right" vertical="top"/>
    </xf>
    <xf numFmtId="0" fontId="37" fillId="0" borderId="9" xfId="0" applyFont="1" applyBorder="1" applyAlignment="1">
      <alignment horizontal="right" vertical="top"/>
    </xf>
    <xf numFmtId="0" fontId="46" fillId="36" borderId="8" xfId="0" applyFont="1" applyFill="1" applyBorder="1" applyAlignment="1" applyProtection="1">
      <alignment horizontal="center" vertical="top"/>
    </xf>
    <xf numFmtId="0" fontId="42" fillId="37" borderId="8" xfId="0" applyFont="1" applyFill="1" applyBorder="1" applyAlignment="1" applyProtection="1">
      <alignment horizontal="center" vertical="top"/>
      <protection locked="0"/>
    </xf>
    <xf numFmtId="0" fontId="37" fillId="0" borderId="14" xfId="0" applyFont="1" applyBorder="1" applyAlignment="1" applyProtection="1">
      <alignment horizontal="center" vertical="top"/>
      <protection locked="0"/>
    </xf>
    <xf numFmtId="0" fontId="37" fillId="0" borderId="9" xfId="0" applyFont="1" applyBorder="1" applyAlignment="1" applyProtection="1">
      <alignment horizontal="center" vertical="top"/>
      <protection locked="0"/>
    </xf>
    <xf numFmtId="0" fontId="42" fillId="36" borderId="2" xfId="0" applyFont="1" applyFill="1" applyBorder="1" applyAlignment="1" applyProtection="1">
      <alignment horizontal="center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00FF"/>
      <color rgb="FFCCFFCC"/>
      <color rgb="FFC0C0C0"/>
      <color rgb="FF00FF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46</xdr:row>
      <xdr:rowOff>142875</xdr:rowOff>
    </xdr:from>
    <xdr:to>
      <xdr:col>4</xdr:col>
      <xdr:colOff>247650</xdr:colOff>
      <xdr:row>50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29125" y="10477500"/>
          <a:ext cx="0" cy="9810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3"/>
  <sheetViews>
    <sheetView showGridLines="0" showZeros="0" tabSelected="1" zoomScaleNormal="100" workbookViewId="0">
      <selection activeCell="B4" sqref="B4:E4"/>
    </sheetView>
  </sheetViews>
  <sheetFormatPr defaultColWidth="8.81640625" defaultRowHeight="12.5"/>
  <cols>
    <col min="1" max="1" width="23.54296875" style="9" customWidth="1"/>
    <col min="2" max="2" width="7.54296875" style="5" customWidth="1"/>
    <col min="3" max="3" width="13" style="5" customWidth="1"/>
    <col min="4" max="4" width="18.54296875" style="5" customWidth="1"/>
    <col min="5" max="5" width="24.08984375" style="5" customWidth="1"/>
    <col min="6" max="6" width="11.6328125" style="9" customWidth="1"/>
    <col min="7" max="7" width="9.08984375" style="5" hidden="1" customWidth="1"/>
    <col min="8" max="8" width="8.453125" style="5" hidden="1" customWidth="1"/>
    <col min="9" max="9" width="11.90625" style="9" customWidth="1"/>
    <col min="10" max="10" width="11.6328125" style="5" customWidth="1"/>
    <col min="11" max="11" width="16.36328125" style="5" customWidth="1"/>
    <col min="12" max="12" width="9.453125" style="5" customWidth="1"/>
    <col min="13" max="13" width="18" style="5" customWidth="1"/>
    <col min="14" max="16384" width="8.81640625" style="5"/>
  </cols>
  <sheetData>
    <row r="1" spans="1:14" ht="27" customHeight="1">
      <c r="A1" s="208" t="s">
        <v>67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  <c r="M1" s="210"/>
    </row>
    <row r="2" spans="1:14" ht="16.5" customHeight="1">
      <c r="A2" s="220" t="s">
        <v>59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4" ht="32.25" customHeight="1">
      <c r="A3" s="222" t="s">
        <v>95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6"/>
    </row>
    <row r="4" spans="1:14" ht="18.5" thickBot="1">
      <c r="A4" s="7" t="s">
        <v>44</v>
      </c>
      <c r="B4" s="175"/>
      <c r="C4" s="177"/>
      <c r="D4" s="177"/>
      <c r="E4" s="219"/>
      <c r="F4" s="217" t="s">
        <v>43</v>
      </c>
      <c r="G4" s="217"/>
      <c r="H4" s="217"/>
      <c r="I4" s="217"/>
      <c r="J4" s="218"/>
      <c r="K4" s="175"/>
      <c r="L4" s="184"/>
      <c r="M4" s="8"/>
      <c r="N4" s="6"/>
    </row>
    <row r="5" spans="1:14">
      <c r="A5" s="211" t="s">
        <v>101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3"/>
      <c r="M5" s="214"/>
    </row>
    <row r="6" spans="1:14" ht="7.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  <c r="M6" s="214"/>
    </row>
    <row r="7" spans="1:14" ht="6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3"/>
      <c r="M7" s="214"/>
    </row>
    <row r="8" spans="1:14" ht="18">
      <c r="B8" s="10"/>
      <c r="C8" s="10"/>
      <c r="D8" s="10"/>
      <c r="E8" s="10"/>
      <c r="F8" s="11"/>
      <c r="G8" s="12"/>
      <c r="H8" s="13"/>
      <c r="I8" s="14" t="s">
        <v>38</v>
      </c>
      <c r="J8" s="14" t="s">
        <v>1</v>
      </c>
      <c r="K8" s="15" t="s">
        <v>56</v>
      </c>
      <c r="L8" s="16"/>
      <c r="M8" s="17"/>
    </row>
    <row r="9" spans="1:14" ht="20.25" customHeight="1">
      <c r="A9" s="15" t="s">
        <v>7</v>
      </c>
      <c r="B9" s="216" t="s">
        <v>0</v>
      </c>
      <c r="C9" s="216"/>
      <c r="D9" s="216"/>
      <c r="E9" s="216"/>
      <c r="F9" s="18" t="s">
        <v>1</v>
      </c>
      <c r="G9" s="19" t="s">
        <v>2</v>
      </c>
      <c r="H9" s="19" t="s">
        <v>6</v>
      </c>
      <c r="I9" s="20" t="s">
        <v>39</v>
      </c>
      <c r="J9" s="20" t="s">
        <v>12</v>
      </c>
      <c r="K9" s="15" t="s">
        <v>12</v>
      </c>
      <c r="L9" s="21"/>
      <c r="M9" s="22"/>
    </row>
    <row r="10" spans="1:14" s="31" customFormat="1" ht="18">
      <c r="A10" s="23"/>
      <c r="B10" s="215"/>
      <c r="C10" s="215"/>
      <c r="D10" s="215"/>
      <c r="E10" s="215"/>
      <c r="F10" s="24"/>
      <c r="G10" s="25"/>
      <c r="H10" s="25"/>
      <c r="I10" s="48"/>
      <c r="J10" s="27"/>
      <c r="K10" s="28"/>
      <c r="L10" s="29"/>
      <c r="M10" s="30"/>
    </row>
    <row r="11" spans="1:14" s="31" customFormat="1" ht="18">
      <c r="A11" s="32" t="s">
        <v>13</v>
      </c>
      <c r="B11" s="191" t="s">
        <v>29</v>
      </c>
      <c r="C11" s="191"/>
      <c r="D11" s="191"/>
      <c r="E11" s="191"/>
      <c r="F11" s="33" t="s">
        <v>26</v>
      </c>
      <c r="G11" s="34">
        <v>32</v>
      </c>
      <c r="H11" s="34">
        <v>384</v>
      </c>
      <c r="I11" s="26"/>
      <c r="J11" s="35">
        <v>36</v>
      </c>
      <c r="K11" s="28">
        <f t="shared" ref="K11:K39" si="0">I11*J11</f>
        <v>0</v>
      </c>
      <c r="L11" s="29"/>
      <c r="M11" s="30"/>
    </row>
    <row r="12" spans="1:14" s="31" customFormat="1" ht="18">
      <c r="A12" s="23"/>
      <c r="B12" s="185"/>
      <c r="C12" s="186"/>
      <c r="D12" s="186"/>
      <c r="E12" s="187"/>
      <c r="F12" s="24"/>
      <c r="G12" s="25"/>
      <c r="H12" s="25"/>
      <c r="I12" s="48"/>
      <c r="J12" s="27"/>
      <c r="K12" s="28"/>
      <c r="L12" s="29"/>
      <c r="M12" s="30"/>
    </row>
    <row r="13" spans="1:14" s="31" customFormat="1" ht="18">
      <c r="A13" s="32" t="s">
        <v>14</v>
      </c>
      <c r="B13" s="191" t="s">
        <v>30</v>
      </c>
      <c r="C13" s="191"/>
      <c r="D13" s="191"/>
      <c r="E13" s="191"/>
      <c r="F13" s="33" t="s">
        <v>27</v>
      </c>
      <c r="G13" s="36">
        <v>14</v>
      </c>
      <c r="H13" s="36">
        <v>168</v>
      </c>
      <c r="I13" s="26"/>
      <c r="J13" s="35">
        <v>35</v>
      </c>
      <c r="K13" s="28">
        <f t="shared" si="0"/>
        <v>0</v>
      </c>
      <c r="L13" s="29"/>
      <c r="M13" s="30"/>
    </row>
    <row r="14" spans="1:14" s="31" customFormat="1" ht="18">
      <c r="A14" s="23"/>
      <c r="B14" s="185"/>
      <c r="C14" s="186"/>
      <c r="D14" s="186"/>
      <c r="E14" s="187"/>
      <c r="F14" s="24"/>
      <c r="G14" s="25"/>
      <c r="H14" s="25"/>
      <c r="I14" s="48"/>
      <c r="J14" s="27"/>
      <c r="K14" s="28"/>
      <c r="L14" s="29"/>
      <c r="M14" s="30"/>
    </row>
    <row r="15" spans="1:14" s="31" customFormat="1" ht="18">
      <c r="A15" s="32" t="s">
        <v>15</v>
      </c>
      <c r="B15" s="191" t="s">
        <v>31</v>
      </c>
      <c r="C15" s="191"/>
      <c r="D15" s="191"/>
      <c r="E15" s="191"/>
      <c r="F15" s="33" t="s">
        <v>41</v>
      </c>
      <c r="G15" s="36">
        <v>8</v>
      </c>
      <c r="H15" s="36">
        <v>96</v>
      </c>
      <c r="I15" s="26"/>
      <c r="J15" s="35">
        <v>41</v>
      </c>
      <c r="K15" s="28">
        <f t="shared" si="0"/>
        <v>0</v>
      </c>
      <c r="L15" s="29"/>
      <c r="M15" s="30"/>
    </row>
    <row r="16" spans="1:14" s="31" customFormat="1" ht="18">
      <c r="A16" s="23" t="s">
        <v>16</v>
      </c>
      <c r="B16" s="215" t="s">
        <v>32</v>
      </c>
      <c r="C16" s="215"/>
      <c r="D16" s="215"/>
      <c r="E16" s="215"/>
      <c r="F16" s="24" t="s">
        <v>28</v>
      </c>
      <c r="G16" s="25">
        <v>12</v>
      </c>
      <c r="H16" s="25">
        <v>144</v>
      </c>
      <c r="I16" s="26"/>
      <c r="J16" s="27">
        <v>35</v>
      </c>
      <c r="K16" s="28">
        <f t="shared" si="0"/>
        <v>0</v>
      </c>
      <c r="L16" s="29"/>
      <c r="M16" s="30"/>
    </row>
    <row r="17" spans="1:18" s="31" customFormat="1" ht="18">
      <c r="A17" s="32" t="s">
        <v>17</v>
      </c>
      <c r="B17" s="191" t="s">
        <v>33</v>
      </c>
      <c r="C17" s="191"/>
      <c r="D17" s="191"/>
      <c r="E17" s="191"/>
      <c r="F17" s="33" t="s">
        <v>8</v>
      </c>
      <c r="G17" s="36">
        <v>5</v>
      </c>
      <c r="H17" s="36">
        <v>60</v>
      </c>
      <c r="I17" s="26"/>
      <c r="J17" s="35">
        <v>35</v>
      </c>
      <c r="K17" s="28">
        <f t="shared" si="0"/>
        <v>0</v>
      </c>
      <c r="L17" s="29"/>
      <c r="M17" s="30"/>
    </row>
    <row r="18" spans="1:18" s="31" customFormat="1" ht="18">
      <c r="A18" s="23"/>
      <c r="B18" s="215"/>
      <c r="C18" s="215"/>
      <c r="D18" s="215"/>
      <c r="E18" s="215"/>
      <c r="F18" s="24"/>
      <c r="G18" s="25"/>
      <c r="H18" s="25"/>
      <c r="I18" s="48"/>
      <c r="J18" s="27"/>
      <c r="K18" s="28"/>
      <c r="L18" s="29"/>
      <c r="M18" s="30"/>
    </row>
    <row r="19" spans="1:18" ht="18">
      <c r="A19" s="32"/>
      <c r="B19" s="191"/>
      <c r="C19" s="191"/>
      <c r="D19" s="191"/>
      <c r="E19" s="191"/>
      <c r="F19" s="33"/>
      <c r="G19" s="36"/>
      <c r="H19" s="36"/>
      <c r="I19" s="157"/>
      <c r="J19" s="35"/>
      <c r="K19" s="28"/>
      <c r="L19" s="29"/>
      <c r="M19" s="30"/>
    </row>
    <row r="20" spans="1:18" ht="18">
      <c r="A20" s="23" t="s">
        <v>18</v>
      </c>
      <c r="B20" s="215" t="s">
        <v>42</v>
      </c>
      <c r="C20" s="215"/>
      <c r="D20" s="215"/>
      <c r="E20" s="215"/>
      <c r="F20" s="24" t="s">
        <v>28</v>
      </c>
      <c r="G20" s="25">
        <v>12</v>
      </c>
      <c r="H20" s="25">
        <v>144</v>
      </c>
      <c r="I20" s="26"/>
      <c r="J20" s="27">
        <v>38</v>
      </c>
      <c r="K20" s="28">
        <f>I20*J20</f>
        <v>0</v>
      </c>
      <c r="L20" s="29"/>
      <c r="M20" s="30"/>
    </row>
    <row r="21" spans="1:18" ht="18">
      <c r="A21" s="32" t="s">
        <v>19</v>
      </c>
      <c r="B21" s="191" t="s">
        <v>34</v>
      </c>
      <c r="C21" s="191"/>
      <c r="D21" s="191"/>
      <c r="E21" s="191"/>
      <c r="F21" s="33" t="s">
        <v>25</v>
      </c>
      <c r="G21" s="36">
        <v>20.8</v>
      </c>
      <c r="H21" s="36">
        <v>250</v>
      </c>
      <c r="I21" s="37"/>
      <c r="J21" s="35">
        <v>62</v>
      </c>
      <c r="K21" s="28">
        <f>I21*J21</f>
        <v>0</v>
      </c>
      <c r="L21" s="29"/>
      <c r="M21" s="30"/>
    </row>
    <row r="22" spans="1:18" ht="18">
      <c r="A22" s="23" t="s">
        <v>20</v>
      </c>
      <c r="B22" s="215" t="s">
        <v>35</v>
      </c>
      <c r="C22" s="215"/>
      <c r="D22" s="215"/>
      <c r="E22" s="215"/>
      <c r="F22" s="24" t="s">
        <v>3</v>
      </c>
      <c r="G22" s="25">
        <v>0.5</v>
      </c>
      <c r="H22" s="25">
        <v>6</v>
      </c>
      <c r="I22" s="26"/>
      <c r="J22" s="27">
        <v>14.5</v>
      </c>
      <c r="K22" s="28">
        <f t="shared" si="0"/>
        <v>0</v>
      </c>
      <c r="L22" s="38"/>
      <c r="M22" s="30"/>
    </row>
    <row r="23" spans="1:18" ht="18">
      <c r="A23" s="32" t="s">
        <v>21</v>
      </c>
      <c r="B23" s="191" t="s">
        <v>57</v>
      </c>
      <c r="C23" s="191"/>
      <c r="D23" s="191"/>
      <c r="E23" s="191"/>
      <c r="F23" s="33" t="s">
        <v>5</v>
      </c>
      <c r="G23" s="36">
        <v>25</v>
      </c>
      <c r="H23" s="36">
        <v>300</v>
      </c>
      <c r="I23" s="26"/>
      <c r="J23" s="35">
        <v>46</v>
      </c>
      <c r="K23" s="28">
        <f t="shared" si="0"/>
        <v>0</v>
      </c>
      <c r="L23" s="29"/>
      <c r="M23" s="30"/>
    </row>
    <row r="24" spans="1:18" ht="18">
      <c r="A24" s="23" t="s">
        <v>22</v>
      </c>
      <c r="B24" s="215" t="s">
        <v>36</v>
      </c>
      <c r="C24" s="215"/>
      <c r="D24" s="215"/>
      <c r="E24" s="215"/>
      <c r="F24" s="24" t="s">
        <v>4</v>
      </c>
      <c r="G24" s="25">
        <v>8.3299999999999999E-2</v>
      </c>
      <c r="H24" s="25">
        <v>1</v>
      </c>
      <c r="I24" s="26"/>
      <c r="J24" s="27">
        <v>52</v>
      </c>
      <c r="K24" s="28">
        <f t="shared" si="0"/>
        <v>0</v>
      </c>
      <c r="L24" s="38"/>
      <c r="M24" s="30"/>
    </row>
    <row r="25" spans="1:18" ht="18">
      <c r="A25" s="32" t="s">
        <v>23</v>
      </c>
      <c r="B25" s="191" t="s">
        <v>69</v>
      </c>
      <c r="C25" s="191"/>
      <c r="D25" s="191"/>
      <c r="E25" s="191"/>
      <c r="F25" s="33" t="s">
        <v>4</v>
      </c>
      <c r="G25" s="36">
        <v>8.3299999999999999E-2</v>
      </c>
      <c r="H25" s="36">
        <v>1</v>
      </c>
      <c r="I25" s="26"/>
      <c r="J25" s="35">
        <v>6</v>
      </c>
      <c r="K25" s="28">
        <f t="shared" si="0"/>
        <v>0</v>
      </c>
      <c r="L25" s="38"/>
      <c r="M25" s="30"/>
    </row>
    <row r="26" spans="1:18" s="46" customFormat="1" ht="18" customHeight="1">
      <c r="A26" s="39"/>
      <c r="B26" s="192"/>
      <c r="C26" s="193"/>
      <c r="D26" s="193"/>
      <c r="E26" s="194"/>
      <c r="F26" s="40"/>
      <c r="G26" s="41">
        <v>12</v>
      </c>
      <c r="H26" s="41">
        <v>144</v>
      </c>
      <c r="I26" s="241"/>
      <c r="J26" s="42"/>
      <c r="K26" s="43">
        <f t="shared" si="0"/>
        <v>0</v>
      </c>
      <c r="L26" s="44"/>
      <c r="M26" s="45"/>
    </row>
    <row r="27" spans="1:18" ht="18">
      <c r="A27" s="32" t="s">
        <v>24</v>
      </c>
      <c r="B27" s="191" t="s">
        <v>37</v>
      </c>
      <c r="C27" s="191"/>
      <c r="D27" s="191"/>
      <c r="E27" s="191"/>
      <c r="F27" s="33" t="s">
        <v>2</v>
      </c>
      <c r="G27" s="36">
        <v>1</v>
      </c>
      <c r="H27" s="36">
        <v>12</v>
      </c>
      <c r="I27" s="26"/>
      <c r="J27" s="35">
        <v>19.5</v>
      </c>
      <c r="K27" s="28">
        <f t="shared" ref="K27" si="1">I27*J27</f>
        <v>0</v>
      </c>
      <c r="L27" s="29"/>
      <c r="M27" s="30"/>
    </row>
    <row r="28" spans="1:18" ht="17.5">
      <c r="A28" s="159" t="s">
        <v>58</v>
      </c>
      <c r="B28" s="228" t="s">
        <v>60</v>
      </c>
      <c r="C28" s="229"/>
      <c r="D28" s="229"/>
      <c r="E28" s="229"/>
      <c r="F28" s="237" t="s">
        <v>3</v>
      </c>
      <c r="G28" s="172">
        <v>0.5</v>
      </c>
      <c r="H28" s="172">
        <v>6</v>
      </c>
      <c r="I28" s="238"/>
      <c r="J28" s="195">
        <v>18.5</v>
      </c>
      <c r="K28" s="234">
        <f>I28*J28</f>
        <v>0</v>
      </c>
      <c r="L28" s="29"/>
      <c r="M28" s="30"/>
      <c r="O28" s="227"/>
      <c r="P28" s="227"/>
      <c r="Q28" s="227"/>
      <c r="R28" s="227"/>
    </row>
    <row r="29" spans="1:18" ht="18" customHeight="1">
      <c r="A29" s="160"/>
      <c r="B29" s="230"/>
      <c r="C29" s="231"/>
      <c r="D29" s="231"/>
      <c r="E29" s="231"/>
      <c r="F29" s="160"/>
      <c r="G29" s="173"/>
      <c r="H29" s="173"/>
      <c r="I29" s="239"/>
      <c r="J29" s="196"/>
      <c r="K29" s="235"/>
      <c r="L29" s="29"/>
      <c r="M29" s="30"/>
    </row>
    <row r="30" spans="1:18" ht="18" customHeight="1">
      <c r="A30" s="161"/>
      <c r="B30" s="232"/>
      <c r="C30" s="233"/>
      <c r="D30" s="233"/>
      <c r="E30" s="233"/>
      <c r="F30" s="161"/>
      <c r="G30" s="174"/>
      <c r="H30" s="174"/>
      <c r="I30" s="240"/>
      <c r="J30" s="197"/>
      <c r="K30" s="236"/>
      <c r="L30" s="29"/>
      <c r="M30" s="30"/>
    </row>
    <row r="31" spans="1:18" ht="18">
      <c r="A31" s="47" t="s">
        <v>66</v>
      </c>
      <c r="B31" s="191" t="s">
        <v>88</v>
      </c>
      <c r="C31" s="191"/>
      <c r="D31" s="191"/>
      <c r="E31" s="191"/>
      <c r="F31" s="33" t="s">
        <v>2</v>
      </c>
      <c r="G31" s="36">
        <v>0.5</v>
      </c>
      <c r="H31" s="36">
        <v>6</v>
      </c>
      <c r="I31" s="26"/>
      <c r="J31" s="35">
        <v>45</v>
      </c>
      <c r="K31" s="28">
        <f>I31*J31</f>
        <v>0</v>
      </c>
      <c r="L31" s="29"/>
      <c r="M31" s="30"/>
    </row>
    <row r="32" spans="1:18" ht="18">
      <c r="A32" s="39" t="s">
        <v>96</v>
      </c>
      <c r="B32" s="185" t="s">
        <v>70</v>
      </c>
      <c r="C32" s="186"/>
      <c r="D32" s="186"/>
      <c r="E32" s="187"/>
      <c r="F32" s="24" t="s">
        <v>2</v>
      </c>
      <c r="G32" s="25">
        <v>1</v>
      </c>
      <c r="H32" s="25">
        <v>12</v>
      </c>
      <c r="I32" s="26"/>
      <c r="J32" s="27">
        <v>12.25</v>
      </c>
      <c r="K32" s="28">
        <f t="shared" si="0"/>
        <v>0</v>
      </c>
      <c r="L32" s="29"/>
      <c r="M32" s="30"/>
    </row>
    <row r="33" spans="1:13" ht="18">
      <c r="A33" s="47" t="s">
        <v>97</v>
      </c>
      <c r="B33" s="188" t="s">
        <v>71</v>
      </c>
      <c r="C33" s="189"/>
      <c r="D33" s="189"/>
      <c r="E33" s="190"/>
      <c r="F33" s="33" t="s">
        <v>2</v>
      </c>
      <c r="G33" s="36"/>
      <c r="H33" s="36"/>
      <c r="I33" s="26"/>
      <c r="J33" s="35">
        <v>12.5</v>
      </c>
      <c r="K33" s="28">
        <f t="shared" si="0"/>
        <v>0</v>
      </c>
      <c r="L33" s="29"/>
      <c r="M33" s="30"/>
    </row>
    <row r="34" spans="1:13" ht="18">
      <c r="A34" s="39"/>
      <c r="B34" s="185"/>
      <c r="C34" s="186"/>
      <c r="D34" s="186"/>
      <c r="E34" s="187"/>
      <c r="F34" s="24"/>
      <c r="G34" s="25"/>
      <c r="H34" s="25"/>
      <c r="I34" s="48"/>
      <c r="J34" s="27"/>
      <c r="K34" s="28">
        <f t="shared" si="0"/>
        <v>0</v>
      </c>
      <c r="L34" s="29"/>
      <c r="M34" s="30"/>
    </row>
    <row r="35" spans="1:13" ht="18">
      <c r="A35" s="47"/>
      <c r="B35" s="188"/>
      <c r="C35" s="189"/>
      <c r="D35" s="189"/>
      <c r="E35" s="190"/>
      <c r="F35" s="33"/>
      <c r="G35" s="36"/>
      <c r="H35" s="36"/>
      <c r="I35" s="49"/>
      <c r="J35" s="35"/>
      <c r="K35" s="28">
        <f t="shared" si="0"/>
        <v>0</v>
      </c>
      <c r="L35" s="29"/>
      <c r="M35" s="30"/>
    </row>
    <row r="36" spans="1:13" ht="18">
      <c r="A36" s="39"/>
      <c r="B36" s="185"/>
      <c r="C36" s="186"/>
      <c r="D36" s="186"/>
      <c r="E36" s="187"/>
      <c r="F36" s="24"/>
      <c r="G36" s="25"/>
      <c r="H36" s="25"/>
      <c r="I36" s="48"/>
      <c r="J36" s="27"/>
      <c r="K36" s="28">
        <f t="shared" ref="K36:K37" si="2">I36*J36</f>
        <v>0</v>
      </c>
      <c r="L36" s="29"/>
      <c r="M36" s="30"/>
    </row>
    <row r="37" spans="1:13" ht="18">
      <c r="A37" s="47"/>
      <c r="B37" s="188"/>
      <c r="C37" s="189"/>
      <c r="D37" s="189"/>
      <c r="E37" s="190"/>
      <c r="F37" s="33"/>
      <c r="G37" s="36"/>
      <c r="H37" s="36"/>
      <c r="I37" s="49"/>
      <c r="J37" s="35"/>
      <c r="K37" s="28">
        <f t="shared" si="2"/>
        <v>0</v>
      </c>
      <c r="L37" s="29"/>
      <c r="M37" s="30"/>
    </row>
    <row r="38" spans="1:13" ht="18">
      <c r="A38" s="39"/>
      <c r="B38" s="185"/>
      <c r="C38" s="186"/>
      <c r="D38" s="186"/>
      <c r="E38" s="187"/>
      <c r="F38" s="24"/>
      <c r="G38" s="25"/>
      <c r="H38" s="25"/>
      <c r="I38" s="48"/>
      <c r="J38" s="27"/>
      <c r="K38" s="28">
        <f t="shared" si="0"/>
        <v>0</v>
      </c>
      <c r="L38" s="29"/>
      <c r="M38" s="30"/>
    </row>
    <row r="39" spans="1:13" ht="18" customHeight="1">
      <c r="A39" s="47"/>
      <c r="B39" s="224"/>
      <c r="C39" s="225"/>
      <c r="D39" s="225"/>
      <c r="E39" s="226"/>
      <c r="F39" s="33"/>
      <c r="G39" s="36"/>
      <c r="H39" s="36"/>
      <c r="I39" s="49"/>
      <c r="J39" s="35"/>
      <c r="K39" s="28">
        <f t="shared" si="0"/>
        <v>0</v>
      </c>
      <c r="L39" s="29"/>
      <c r="M39" s="30"/>
    </row>
    <row r="40" spans="1:13" s="53" customFormat="1" ht="14">
      <c r="A40" s="50"/>
      <c r="B40" s="51"/>
      <c r="C40" s="51"/>
      <c r="D40" s="51"/>
      <c r="E40" s="51"/>
      <c r="F40" s="52"/>
      <c r="G40" s="51"/>
      <c r="H40" s="51"/>
      <c r="I40" s="204" t="s">
        <v>81</v>
      </c>
      <c r="J40" s="205"/>
      <c r="K40" s="200">
        <f>SUM(K10:K39)</f>
        <v>0</v>
      </c>
      <c r="L40" s="182"/>
      <c r="M40" s="198"/>
    </row>
    <row r="41" spans="1:13" s="53" customFormat="1" ht="7.5" customHeight="1">
      <c r="A41" s="179" t="s">
        <v>89</v>
      </c>
      <c r="B41" s="180"/>
      <c r="C41" s="180"/>
      <c r="D41" s="180"/>
      <c r="E41" s="180"/>
      <c r="F41" s="52"/>
      <c r="G41" s="51"/>
      <c r="H41" s="51"/>
      <c r="I41" s="206"/>
      <c r="J41" s="207"/>
      <c r="K41" s="201"/>
      <c r="L41" s="183"/>
      <c r="M41" s="199"/>
    </row>
    <row r="42" spans="1:13" s="53" customFormat="1" ht="7.5" customHeight="1">
      <c r="A42" s="179"/>
      <c r="B42" s="180"/>
      <c r="C42" s="180"/>
      <c r="D42" s="180"/>
      <c r="E42" s="180"/>
      <c r="F42" s="52"/>
      <c r="G42" s="51"/>
      <c r="H42" s="51"/>
      <c r="I42" s="52"/>
      <c r="J42" s="54"/>
      <c r="K42" s="55"/>
      <c r="L42" s="56"/>
      <c r="M42" s="57"/>
    </row>
    <row r="43" spans="1:13" ht="18.5" thickBot="1">
      <c r="A43" s="167" t="s">
        <v>40</v>
      </c>
      <c r="B43" s="164"/>
      <c r="C43" s="175"/>
      <c r="D43" s="177"/>
      <c r="E43" s="178"/>
      <c r="F43" s="58"/>
      <c r="H43" s="59"/>
      <c r="J43" s="60" t="s">
        <v>82</v>
      </c>
      <c r="K43" s="61">
        <f>+K40*0.5</f>
        <v>0</v>
      </c>
      <c r="L43" s="62"/>
      <c r="M43" s="63"/>
    </row>
    <row r="44" spans="1:13" ht="14">
      <c r="A44" s="64"/>
      <c r="B44" s="65"/>
      <c r="C44" s="59"/>
      <c r="D44" s="59"/>
      <c r="E44" s="59"/>
      <c r="F44" s="66"/>
      <c r="H44" s="59"/>
      <c r="I44" s="66"/>
      <c r="J44" s="59"/>
      <c r="K44" s="67"/>
      <c r="L44" s="68"/>
      <c r="M44" s="69"/>
    </row>
    <row r="45" spans="1:13" ht="18.5" thickBot="1">
      <c r="A45" s="64"/>
      <c r="B45" s="70" t="s">
        <v>9</v>
      </c>
      <c r="C45" s="175"/>
      <c r="D45" s="181"/>
      <c r="E45" s="59"/>
      <c r="F45" s="71"/>
      <c r="G45" s="59"/>
      <c r="H45" s="59"/>
      <c r="I45" s="72"/>
      <c r="J45" s="73" t="s">
        <v>83</v>
      </c>
      <c r="K45" s="74">
        <v>35</v>
      </c>
      <c r="L45" s="75" t="s">
        <v>84</v>
      </c>
      <c r="M45" s="69"/>
    </row>
    <row r="46" spans="1:13" ht="13.5" customHeight="1" thickBot="1">
      <c r="A46" s="76"/>
      <c r="B46" s="55"/>
      <c r="C46" s="77"/>
      <c r="D46" s="77"/>
      <c r="E46" s="59"/>
      <c r="F46" s="66"/>
      <c r="G46" s="59"/>
      <c r="H46" s="59"/>
      <c r="I46" s="66"/>
      <c r="J46" s="59"/>
      <c r="K46" s="59"/>
      <c r="L46" s="78"/>
      <c r="M46" s="69"/>
    </row>
    <row r="47" spans="1:13" ht="18.5" thickBot="1">
      <c r="A47" s="165" t="s">
        <v>51</v>
      </c>
      <c r="B47" s="166"/>
      <c r="C47" s="202"/>
      <c r="D47" s="203"/>
      <c r="E47" s="79" t="s">
        <v>98</v>
      </c>
      <c r="F47" s="66"/>
      <c r="G47" s="59"/>
      <c r="H47" s="59"/>
      <c r="I47" s="80"/>
      <c r="J47" s="60" t="s">
        <v>80</v>
      </c>
      <c r="K47" s="81">
        <f>IF(K40 = 0, 0, +K40+K45)</f>
        <v>0</v>
      </c>
      <c r="L47" s="75" t="s">
        <v>65</v>
      </c>
      <c r="M47" s="69"/>
    </row>
    <row r="48" spans="1:13" ht="14">
      <c r="A48" s="82"/>
      <c r="B48" s="65"/>
      <c r="C48" s="59"/>
      <c r="D48" s="83"/>
      <c r="E48" s="155" t="s">
        <v>72</v>
      </c>
      <c r="F48" s="66"/>
      <c r="G48" s="59"/>
      <c r="H48" s="59"/>
      <c r="I48" s="66"/>
      <c r="J48" s="59"/>
      <c r="K48" s="59"/>
      <c r="L48" s="68"/>
      <c r="M48" s="69"/>
    </row>
    <row r="49" spans="1:13" ht="18.5" thickBot="1">
      <c r="A49" s="163" t="s">
        <v>47</v>
      </c>
      <c r="B49" s="164"/>
      <c r="C49" s="175"/>
      <c r="D49" s="176"/>
      <c r="E49" s="84" t="s">
        <v>73</v>
      </c>
      <c r="F49" s="66"/>
      <c r="G49" s="59"/>
      <c r="H49" s="59"/>
      <c r="J49" s="60" t="s">
        <v>79</v>
      </c>
      <c r="K49" s="81">
        <f>SUM(K40*0.05)</f>
        <v>0</v>
      </c>
      <c r="L49" s="158" t="s">
        <v>99</v>
      </c>
      <c r="M49" s="69"/>
    </row>
    <row r="50" spans="1:13" ht="18">
      <c r="A50" s="85"/>
      <c r="B50" s="86"/>
      <c r="C50" s="87"/>
      <c r="D50" s="88"/>
      <c r="E50" s="156" t="s">
        <v>74</v>
      </c>
      <c r="F50" s="66"/>
      <c r="G50" s="59"/>
      <c r="H50" s="59"/>
      <c r="J50" s="90"/>
      <c r="K50" s="91"/>
      <c r="L50" s="51"/>
      <c r="M50" s="69"/>
    </row>
    <row r="51" spans="1:13" ht="18.5" thickBot="1">
      <c r="A51" s="82"/>
      <c r="B51" s="86" t="s">
        <v>48</v>
      </c>
      <c r="C51" s="175"/>
      <c r="D51" s="176"/>
      <c r="E51" s="84" t="s">
        <v>75</v>
      </c>
      <c r="F51" s="66"/>
      <c r="G51" s="59"/>
      <c r="H51" s="59"/>
      <c r="J51" s="60" t="s">
        <v>78</v>
      </c>
      <c r="K51" s="81">
        <f>SUM(K47+K49)</f>
        <v>0</v>
      </c>
      <c r="L51" s="75" t="s">
        <v>62</v>
      </c>
      <c r="M51" s="69"/>
    </row>
    <row r="52" spans="1:13" ht="14">
      <c r="A52" s="82"/>
      <c r="B52" s="65"/>
      <c r="C52" s="59"/>
      <c r="D52" s="92"/>
      <c r="E52" s="89"/>
      <c r="F52" s="66"/>
      <c r="G52" s="59"/>
      <c r="H52" s="59"/>
      <c r="I52" s="66"/>
      <c r="J52" s="59"/>
      <c r="K52" s="59"/>
      <c r="L52" s="68"/>
      <c r="M52" s="69"/>
    </row>
    <row r="53" spans="1:13" ht="18.5" thickBot="1">
      <c r="A53" s="163" t="s">
        <v>61</v>
      </c>
      <c r="B53" s="164"/>
      <c r="C53" s="175"/>
      <c r="D53" s="176"/>
      <c r="E53" s="151" t="s">
        <v>90</v>
      </c>
      <c r="F53" s="66"/>
      <c r="G53" s="68"/>
      <c r="H53" s="59"/>
      <c r="I53" s="66"/>
      <c r="J53" s="60" t="s">
        <v>77</v>
      </c>
      <c r="K53" s="81">
        <f>SUM(K51*0.5)</f>
        <v>0</v>
      </c>
      <c r="L53" s="93" t="s">
        <v>63</v>
      </c>
      <c r="M53" s="69"/>
    </row>
    <row r="54" spans="1:13" ht="14">
      <c r="A54" s="82"/>
      <c r="B54" s="65"/>
      <c r="C54" s="59"/>
      <c r="D54" s="83"/>
      <c r="E54" s="59"/>
      <c r="F54" s="66"/>
      <c r="G54" s="59"/>
      <c r="H54" s="59"/>
      <c r="I54" s="66"/>
      <c r="J54" s="59"/>
      <c r="K54" s="94"/>
      <c r="L54" s="68"/>
      <c r="M54" s="95"/>
    </row>
    <row r="55" spans="1:13" ht="18.5" thickBot="1">
      <c r="A55" s="96"/>
      <c r="B55" s="97" t="s">
        <v>50</v>
      </c>
      <c r="C55" s="170"/>
      <c r="D55" s="171"/>
      <c r="E55" s="59"/>
      <c r="F55" s="66"/>
      <c r="G55" s="68"/>
      <c r="H55" s="59"/>
      <c r="I55" s="66"/>
      <c r="J55" s="98" t="s">
        <v>91</v>
      </c>
      <c r="K55" s="99"/>
      <c r="L55" s="153" t="s">
        <v>76</v>
      </c>
      <c r="M55" s="147"/>
    </row>
    <row r="56" spans="1:13" ht="14">
      <c r="A56" s="64"/>
      <c r="B56" s="65"/>
      <c r="C56" s="59"/>
      <c r="D56" s="59"/>
      <c r="E56" s="59"/>
      <c r="F56" s="66"/>
      <c r="G56" s="59"/>
      <c r="H56" s="59"/>
      <c r="I56" s="66"/>
      <c r="J56" s="59"/>
      <c r="K56" s="94"/>
      <c r="L56" s="68"/>
      <c r="M56" s="95"/>
    </row>
    <row r="57" spans="1:13" ht="18.5" thickBot="1">
      <c r="A57" s="64"/>
      <c r="B57" s="70" t="s">
        <v>10</v>
      </c>
      <c r="C57" s="175"/>
      <c r="D57" s="176"/>
      <c r="E57" s="59"/>
      <c r="F57" s="66"/>
      <c r="G57" s="59"/>
      <c r="H57" s="68"/>
      <c r="I57" s="100"/>
      <c r="J57" s="152" t="s">
        <v>94</v>
      </c>
      <c r="K57" s="102">
        <f>+K51-K55</f>
        <v>0</v>
      </c>
      <c r="L57" s="153" t="s">
        <v>64</v>
      </c>
      <c r="M57" s="69"/>
    </row>
    <row r="58" spans="1:13" ht="13.75" customHeight="1">
      <c r="A58" s="103"/>
      <c r="E58" s="59"/>
      <c r="F58" s="66"/>
      <c r="G58" s="59"/>
      <c r="H58" s="68"/>
      <c r="I58" s="100"/>
      <c r="J58" s="68"/>
      <c r="K58" s="104"/>
      <c r="L58" s="68"/>
      <c r="M58" s="105" t="s">
        <v>87</v>
      </c>
    </row>
    <row r="59" spans="1:13" ht="18">
      <c r="A59" s="103"/>
      <c r="E59" s="59"/>
      <c r="F59" s="66"/>
      <c r="G59" s="59"/>
      <c r="H59" s="68"/>
      <c r="I59" s="100"/>
      <c r="J59" s="68"/>
      <c r="K59" s="104"/>
      <c r="L59" s="68"/>
      <c r="M59" s="69"/>
    </row>
    <row r="60" spans="1:13" ht="14">
      <c r="A60" s="103"/>
      <c r="E60" s="59"/>
      <c r="F60" s="66"/>
      <c r="G60" s="59"/>
      <c r="H60" s="68"/>
      <c r="I60" s="100"/>
      <c r="J60" s="68"/>
      <c r="L60" s="106" t="s">
        <v>86</v>
      </c>
      <c r="M60" s="69"/>
    </row>
    <row r="61" spans="1:13" s="68" customFormat="1" ht="14">
      <c r="A61" s="103"/>
      <c r="B61" s="101"/>
      <c r="C61" s="107"/>
      <c r="D61" s="108"/>
      <c r="E61" s="59"/>
      <c r="F61" s="66"/>
      <c r="G61" s="59"/>
      <c r="I61" s="100"/>
      <c r="M61" s="69"/>
    </row>
    <row r="62" spans="1:13" s="68" customFormat="1" ht="14">
      <c r="A62" s="2"/>
      <c r="B62" s="3" t="s">
        <v>92</v>
      </c>
      <c r="C62" s="148"/>
      <c r="D62" s="148"/>
      <c r="F62" s="1"/>
      <c r="G62" s="148"/>
      <c r="H62" s="148"/>
      <c r="I62" s="1"/>
      <c r="J62" s="148"/>
      <c r="K62" s="154" t="s">
        <v>100</v>
      </c>
      <c r="M62" s="149"/>
    </row>
    <row r="63" spans="1:13">
      <c r="A63" s="103"/>
      <c r="B63" s="68"/>
      <c r="C63" s="68"/>
      <c r="D63" s="68"/>
      <c r="E63" s="68"/>
      <c r="F63" s="100"/>
      <c r="G63" s="68"/>
      <c r="H63" s="68"/>
      <c r="I63" s="100"/>
      <c r="J63" s="68"/>
      <c r="K63" s="68"/>
      <c r="L63" s="68"/>
      <c r="M63" s="69"/>
    </row>
    <row r="64" spans="1:13" ht="18">
      <c r="A64" s="145"/>
      <c r="B64" s="146"/>
      <c r="C64" s="4" t="s">
        <v>93</v>
      </c>
      <c r="D64" s="109" t="s">
        <v>49</v>
      </c>
      <c r="M64" s="69"/>
    </row>
    <row r="65" spans="1:13" ht="15.5">
      <c r="A65" s="110"/>
      <c r="B65" s="111"/>
      <c r="C65" s="112"/>
      <c r="D65" s="112"/>
      <c r="E65" s="111"/>
      <c r="F65" s="111"/>
      <c r="G65" s="111"/>
      <c r="H65" s="111"/>
      <c r="I65" s="111"/>
      <c r="J65" s="111"/>
      <c r="K65" s="111"/>
      <c r="L65" s="113"/>
      <c r="M65" s="114"/>
    </row>
    <row r="66" spans="1:13" ht="18">
      <c r="A66" s="103"/>
      <c r="B66" s="68"/>
      <c r="C66" s="115" t="s">
        <v>85</v>
      </c>
      <c r="D66" s="116" t="s">
        <v>68</v>
      </c>
      <c r="E66" s="150"/>
      <c r="F66" s="100"/>
      <c r="G66" s="68"/>
      <c r="H66" s="68"/>
      <c r="I66" s="117"/>
      <c r="J66" s="68"/>
      <c r="K66" s="68"/>
      <c r="L66" s="68"/>
      <c r="M66" s="69"/>
    </row>
    <row r="67" spans="1:13" ht="15.5">
      <c r="A67" s="103"/>
      <c r="B67" s="68"/>
      <c r="C67" s="118"/>
      <c r="D67" s="118"/>
      <c r="E67" s="68"/>
      <c r="F67" s="100"/>
      <c r="G67" s="68"/>
      <c r="H67" s="68"/>
      <c r="I67" s="100"/>
      <c r="J67" s="68"/>
      <c r="K67" s="68"/>
      <c r="L67" s="68"/>
      <c r="M67" s="119"/>
    </row>
    <row r="68" spans="1:13" ht="18">
      <c r="A68" s="103"/>
      <c r="C68" s="120"/>
      <c r="D68" s="121"/>
      <c r="L68" s="68"/>
      <c r="M68" s="69"/>
    </row>
    <row r="69" spans="1:13">
      <c r="A69" s="103"/>
      <c r="K69" s="68"/>
      <c r="L69" s="68"/>
      <c r="M69" s="69"/>
    </row>
    <row r="70" spans="1:13" ht="18">
      <c r="A70" s="115" t="s">
        <v>11</v>
      </c>
      <c r="B70" s="122" t="s">
        <v>45</v>
      </c>
      <c r="C70" s="123"/>
      <c r="D70" s="124"/>
      <c r="E70" s="124"/>
      <c r="F70" s="125"/>
      <c r="G70" s="124"/>
      <c r="H70" s="124"/>
      <c r="I70" s="125"/>
      <c r="J70" s="126"/>
      <c r="K70" s="68"/>
      <c r="L70" s="68"/>
      <c r="M70" s="69"/>
    </row>
    <row r="71" spans="1:13" ht="18">
      <c r="A71" s="103"/>
      <c r="B71" s="127" t="s">
        <v>46</v>
      </c>
      <c r="C71" s="128"/>
      <c r="D71" s="129"/>
      <c r="E71" s="129"/>
      <c r="F71" s="130"/>
      <c r="G71" s="129"/>
      <c r="H71" s="129"/>
      <c r="I71" s="130"/>
      <c r="J71" s="131"/>
      <c r="K71" s="68"/>
      <c r="L71" s="68"/>
      <c r="M71" s="132"/>
    </row>
    <row r="72" spans="1:13" ht="18">
      <c r="A72" s="133"/>
      <c r="B72" s="134"/>
      <c r="C72" s="135"/>
      <c r="D72" s="135"/>
      <c r="E72" s="135"/>
      <c r="F72" s="136"/>
      <c r="G72" s="135"/>
      <c r="H72" s="135"/>
      <c r="I72" s="136"/>
      <c r="J72" s="137"/>
      <c r="K72" s="138"/>
      <c r="L72" s="168" t="s">
        <v>102</v>
      </c>
      <c r="M72" s="169"/>
    </row>
    <row r="73" spans="1:13" ht="18">
      <c r="A73" s="139"/>
      <c r="B73" s="140"/>
      <c r="C73" s="141"/>
      <c r="D73" s="141"/>
      <c r="E73" s="141"/>
      <c r="F73" s="142"/>
      <c r="G73" s="141"/>
      <c r="H73" s="141"/>
      <c r="I73" s="142"/>
      <c r="J73" s="141"/>
      <c r="K73" s="12"/>
      <c r="L73" s="12"/>
      <c r="M73" s="13"/>
    </row>
    <row r="75" spans="1:13" ht="15.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</row>
    <row r="90" spans="1:1" s="5" customFormat="1" ht="18">
      <c r="A90" s="143" t="s">
        <v>55</v>
      </c>
    </row>
    <row r="91" spans="1:1" s="5" customFormat="1" ht="18">
      <c r="A91" s="143" t="s">
        <v>54</v>
      </c>
    </row>
    <row r="92" spans="1:1" s="5" customFormat="1" ht="18">
      <c r="A92" s="144" t="s">
        <v>53</v>
      </c>
    </row>
    <row r="93" spans="1:1" s="5" customFormat="1" ht="18">
      <c r="A93" s="144" t="s">
        <v>52</v>
      </c>
    </row>
  </sheetData>
  <sheetProtection algorithmName="SHA-512" hashValue="CXRbO7wvqwjKEX2wIqqGY+L+AP1BXHWfRyE+ios5dEJxiIb0w/5kbRBhl9TpdBCO5yPer8TpGMHnZnhpt5KtDg==" saltValue="ukokUCe2aszv2jzQjtAz+Q==" spinCount="100000" sheet="1" selectLockedCells="1"/>
  <dataConsolidate/>
  <mergeCells count="63">
    <mergeCell ref="B39:E39"/>
    <mergeCell ref="O28:R28"/>
    <mergeCell ref="B13:E13"/>
    <mergeCell ref="B31:E31"/>
    <mergeCell ref="B16:E16"/>
    <mergeCell ref="B14:E14"/>
    <mergeCell ref="B25:E25"/>
    <mergeCell ref="B17:E17"/>
    <mergeCell ref="B18:E18"/>
    <mergeCell ref="B28:E30"/>
    <mergeCell ref="K28:K30"/>
    <mergeCell ref="F28:F30"/>
    <mergeCell ref="B37:E37"/>
    <mergeCell ref="I28:I30"/>
    <mergeCell ref="A1:M1"/>
    <mergeCell ref="A5:M7"/>
    <mergeCell ref="B23:E23"/>
    <mergeCell ref="B24:E24"/>
    <mergeCell ref="B19:E19"/>
    <mergeCell ref="B20:E20"/>
    <mergeCell ref="B12:E12"/>
    <mergeCell ref="B21:E21"/>
    <mergeCell ref="B22:E22"/>
    <mergeCell ref="B9:E9"/>
    <mergeCell ref="B10:E10"/>
    <mergeCell ref="B11:E11"/>
    <mergeCell ref="F4:J4"/>
    <mergeCell ref="B4:E4"/>
    <mergeCell ref="A2:M2"/>
    <mergeCell ref="A3:M3"/>
    <mergeCell ref="M40:M41"/>
    <mergeCell ref="C49:D49"/>
    <mergeCell ref="K40:K41"/>
    <mergeCell ref="C51:D51"/>
    <mergeCell ref="C47:D47"/>
    <mergeCell ref="I40:J41"/>
    <mergeCell ref="K4:L4"/>
    <mergeCell ref="B38:E38"/>
    <mergeCell ref="B33:E33"/>
    <mergeCell ref="B34:E34"/>
    <mergeCell ref="B27:E27"/>
    <mergeCell ref="B15:E15"/>
    <mergeCell ref="B35:E35"/>
    <mergeCell ref="B32:E32"/>
    <mergeCell ref="B26:E26"/>
    <mergeCell ref="J28:J30"/>
    <mergeCell ref="B36:E36"/>
    <mergeCell ref="A28:A30"/>
    <mergeCell ref="A75:M75"/>
    <mergeCell ref="A53:B53"/>
    <mergeCell ref="A49:B49"/>
    <mergeCell ref="A47:B47"/>
    <mergeCell ref="A43:B43"/>
    <mergeCell ref="L72:M72"/>
    <mergeCell ref="C55:D55"/>
    <mergeCell ref="G28:G30"/>
    <mergeCell ref="H28:H30"/>
    <mergeCell ref="C57:D57"/>
    <mergeCell ref="C43:E43"/>
    <mergeCell ref="A41:E42"/>
    <mergeCell ref="C45:D45"/>
    <mergeCell ref="L40:L41"/>
    <mergeCell ref="C53:D53"/>
  </mergeCells>
  <phoneticPr fontId="1" type="noConversion"/>
  <dataValidations count="1">
    <dataValidation type="list" allowBlank="1" showInputMessage="1" showErrorMessage="1" error="American Express, MasterCard and Visa are only the credit cards accepted." sqref="C47:D47" xr:uid="{00000000-0002-0000-0000-000000000000}">
      <formula1>ChargeOption</formula1>
    </dataValidation>
  </dataValidations>
  <printOptions horizontalCentered="1" verticalCentered="1"/>
  <pageMargins left="0.5" right="0.48" top="0.5" bottom="0.5" header="0.5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Bead Order Form</vt:lpstr>
      <vt:lpstr>ChargeOption</vt:lpstr>
      <vt:lpstr>'Bead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2017-10-03T14:35:31Z</cp:lastPrinted>
  <dcterms:created xsi:type="dcterms:W3CDTF">2005-01-20T15:50:31Z</dcterms:created>
  <dcterms:modified xsi:type="dcterms:W3CDTF">2017-11-07T21:54:51Z</dcterms:modified>
</cp:coreProperties>
</file>